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onvocatoria 012 2024\"/>
    </mc:Choice>
  </mc:AlternateContent>
  <bookViews>
    <workbookView xWindow="0" yWindow="0" windowWidth="28800" windowHeight="11736" tabRatio="839" firstSheet="2" activeTab="2"/>
  </bookViews>
  <sheets>
    <sheet name="EST. MCDO" sheetId="42" state="hidden" r:id="rId1"/>
    <sheet name="EST.MCDO. PINTURA" sheetId="52" state="hidden" r:id="rId2"/>
    <sheet name="RES" sheetId="55" r:id="rId3"/>
    <sheet name="01. SAL" sheetId="17" r:id="rId4"/>
    <sheet name="02. J BARR" sheetId="41" r:id="rId5"/>
    <sheet name="03.P Zar" sheetId="44" r:id="rId6"/>
    <sheet name="04.ARROy" sheetId="16" r:id="rId7"/>
    <sheet name="05. VIC SUAR" sheetId="34" r:id="rId8"/>
    <sheet name="06. ped" sheetId="45" r:id="rId9"/>
    <sheet name="07.CUAuh" sheetId="46" r:id="rId10"/>
    <sheet name="08.CED" sheetId="47" r:id="rId11"/>
    <sheet name="09.ESP DE ORO" sheetId="48" r:id="rId12"/>
    <sheet name="10.PEN MEX." sheetId="49" r:id="rId13"/>
    <sheet name="11.P NEG" sheetId="50" r:id="rId14"/>
    <sheet name="12. JUV" sheetId="51" r:id="rId15"/>
    <sheet name="13. LLANO" sheetId="53" r:id="rId16"/>
  </sheets>
  <definedNames>
    <definedName name="_xlnm.Print_Area" localSheetId="2">RES!$A$1:$G$32</definedName>
    <definedName name="_xlnm.Print_Titles" localSheetId="3">'01. SAL'!$1:$14</definedName>
    <definedName name="_xlnm.Print_Titles" localSheetId="2">RES!$1:$11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2" i="17" l="1"/>
  <c r="G25" i="17"/>
  <c r="G22" i="41"/>
  <c r="G25" i="41"/>
  <c r="G22" i="44"/>
  <c r="G25" i="44"/>
  <c r="G22" i="16"/>
  <c r="G25" i="16"/>
  <c r="G22" i="34"/>
  <c r="G25" i="34"/>
  <c r="G22" i="45"/>
  <c r="G25" i="45"/>
  <c r="G22" i="46"/>
  <c r="G25" i="46"/>
  <c r="G22" i="47"/>
  <c r="G25" i="47"/>
  <c r="G22" i="48"/>
  <c r="G25" i="48"/>
  <c r="G22" i="49"/>
  <c r="G25" i="49"/>
  <c r="G22" i="51"/>
  <c r="G25" i="51"/>
  <c r="G27" i="51"/>
  <c r="G22" i="53"/>
  <c r="G27" i="53" s="1"/>
  <c r="G25" i="53"/>
  <c r="G22" i="50"/>
  <c r="G25" i="50"/>
  <c r="G27" i="50"/>
  <c r="G29" i="50" s="1"/>
  <c r="G28" i="50"/>
  <c r="G27" i="17" l="1"/>
  <c r="G28" i="17" s="1"/>
  <c r="G29" i="17" s="1"/>
  <c r="G27" i="41"/>
  <c r="G28" i="41"/>
  <c r="G29" i="41" s="1"/>
  <c r="G27" i="44"/>
  <c r="G27" i="16"/>
  <c r="G28" i="16" s="1"/>
  <c r="G29" i="16" s="1"/>
  <c r="G27" i="34"/>
  <c r="G28" i="34" s="1"/>
  <c r="G29" i="34" s="1"/>
  <c r="G27" i="45"/>
  <c r="G28" i="45" s="1"/>
  <c r="G29" i="45" s="1"/>
  <c r="G27" i="46"/>
  <c r="G28" i="46" s="1"/>
  <c r="G29" i="46" s="1"/>
  <c r="G27" i="47"/>
  <c r="G28" i="47"/>
  <c r="G29" i="47" s="1"/>
  <c r="G27" i="48"/>
  <c r="G28" i="48"/>
  <c r="G29" i="48" s="1"/>
  <c r="G27" i="49"/>
  <c r="G28" i="49" s="1"/>
  <c r="G29" i="49" s="1"/>
  <c r="G28" i="51"/>
  <c r="G29" i="51" s="1"/>
  <c r="G28" i="53"/>
  <c r="G29" i="53"/>
  <c r="G28" i="44" l="1"/>
  <c r="G29" i="44" s="1"/>
  <c r="B11" i="42" l="1"/>
  <c r="B11" i="52" l="1"/>
  <c r="G22" i="42" l="1"/>
  <c r="G23" i="42"/>
  <c r="G24" i="42"/>
  <c r="G22" i="52" l="1"/>
  <c r="B12" i="52"/>
  <c r="B12" i="42" l="1"/>
</calcChain>
</file>

<file path=xl/sharedStrings.xml><?xml version="1.0" encoding="utf-8"?>
<sst xmlns="http://schemas.openxmlformats.org/spreadsheetml/2006/main" count="573" uniqueCount="93">
  <si>
    <t>GOBIERNO DEL ESTADO DE ZACATECAS</t>
  </si>
  <si>
    <t>PROYECTO:</t>
  </si>
  <si>
    <t>UBICACIÓN:</t>
  </si>
  <si>
    <t xml:space="preserve">PRESUPUESTO DE ADQUISICIÓN DE INSUMOS </t>
  </si>
  <si>
    <t>Código</t>
  </si>
  <si>
    <t>Concepto</t>
  </si>
  <si>
    <t>Unidad</t>
  </si>
  <si>
    <t>Cantidad</t>
  </si>
  <si>
    <t>Importe</t>
  </si>
  <si>
    <t>MASF0003</t>
  </si>
  <si>
    <t>L</t>
  </si>
  <si>
    <t>MASFPG64-22P</t>
  </si>
  <si>
    <t>M3</t>
  </si>
  <si>
    <t>SUMA:</t>
  </si>
  <si>
    <t>16 % I.V.A.</t>
  </si>
  <si>
    <t>TOTAL</t>
  </si>
  <si>
    <t>MASF0004</t>
  </si>
  <si>
    <t xml:space="preserve"> </t>
  </si>
  <si>
    <t>ESTUDIO DE MERCADO</t>
  </si>
  <si>
    <t>PRECIO MÁXIMO DE REFERENCIA</t>
  </si>
  <si>
    <t>PRECIOS (NO INCLUYEN IVA)</t>
  </si>
  <si>
    <t>RÍO TRAC   S.A DE C.V.</t>
  </si>
  <si>
    <t>MATERIAL ASFÁLTICO</t>
  </si>
  <si>
    <r>
      <t>ADQUISICIÓN DE EMULSION  CATIÓNICA DE ROMPIMIENTO RÁPIDO,  DE ACUERDO CON LA NORMA DE LA SCT N-CMT-4-05-001 VIGENTE.</t>
    </r>
    <r>
      <rPr>
        <b/>
        <sz val="8"/>
        <rFont val="Arial"/>
        <family val="2"/>
      </rPr>
      <t>(PUESTO EN EL SITIO DE LOS TRABAJOS)</t>
    </r>
  </si>
  <si>
    <r>
      <t xml:space="preserve">ADQUISICIÓN DE EMULSION  CATIÓNICA DE ROMPIMIENTO LENTO, DE ACUERDO CON LA NORMA DE LA SCT N-CMT-4-05-001 VIGENTE. </t>
    </r>
    <r>
      <rPr>
        <b/>
        <sz val="8"/>
        <rFont val="Arial"/>
        <family val="2"/>
      </rPr>
      <t>(PUESTO EN EL SITIO DE LOS TRABAJOS)</t>
    </r>
  </si>
  <si>
    <t>MASFPG64-22</t>
  </si>
  <si>
    <r>
      <t xml:space="preserve">ADQUISICIÓN DE CARPETA DE CONCRETO ASFALTICO CON CEMENTO ASFALTICOGRADO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</si>
  <si>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t>PRECIOS CON VIGENCIA MENSUAL ACTUALIZÁNDOSE AL PRIMER DÍA DEL MES A TRANSCURRIR.</t>
  </si>
  <si>
    <t>Se anexan cotizaciones (3)</t>
  </si>
  <si>
    <r>
      <t xml:space="preserve">EMULSION CATIONICA DE ROMPIMIENTO RAPIDO (ECR) , DE ACUERDO CON LA NORMA DE LA SCT N-CMT-4-05-001 VIGENTE. </t>
    </r>
    <r>
      <rPr>
        <b/>
        <sz val="8"/>
        <rFont val="Arial"/>
        <family val="2"/>
      </rPr>
      <t>(PUESTOS EN EL SITIO DE LOS TRABAJOS</t>
    </r>
    <r>
      <rPr>
        <sz val="8"/>
        <rFont val="Arial"/>
        <family val="2"/>
      </rPr>
      <t>)</t>
    </r>
  </si>
  <si>
    <r>
      <t>ADQUISICIÓN DE CARPETA DE CONCRETO ASFALTICO CON CEMENTO ASFALTICO GRADO PG 64-22  ELABORADA EN PLANTA MEZCLA EN CALIENTE TIPO DENSA. (</t>
    </r>
    <r>
      <rPr>
        <b/>
        <sz val="8"/>
        <rFont val="Arial"/>
        <family val="2"/>
      </rPr>
      <t>MEZCLA ASFÁLTICA SUELTA PUESTA EN EL SITIO DE LOS TRABAJOS</t>
    </r>
    <r>
      <rPr>
        <sz val="8"/>
        <rFont val="Arial"/>
        <family val="2"/>
      </rPr>
      <t>). DE ACUERDO CON LA NORMA DE LA SCT N-CMT-4-05-003 VIGENTE.</t>
    </r>
  </si>
  <si>
    <r>
      <t>EMULSION CATIONICA DE ROMPIMIENTO RAPIDO (ECR) , DE ACUERDO CON LA NORMA DE LA SCT N-CMT-4-05-001 VIGENTE. (</t>
    </r>
    <r>
      <rPr>
        <b/>
        <sz val="8"/>
        <rFont val="Arial"/>
        <family val="2"/>
      </rPr>
      <t>PUESTOS EN EL SITIO DE LOS TRABAJOS</t>
    </r>
    <r>
      <rPr>
        <sz val="8"/>
        <rFont val="Arial"/>
        <family val="2"/>
      </rPr>
      <t>)</t>
    </r>
  </si>
  <si>
    <r>
      <t xml:space="preserve">EMULSION ASFALTICA CATIONICA DE ROMPIMIENTO LENTO (ECL) DE ACUERDO CON LA NORMA DE LA SCT N-CMT-4-05-001 VIGENTE. </t>
    </r>
    <r>
      <rPr>
        <b/>
        <sz val="8"/>
        <rFont val="Arial"/>
        <family val="2"/>
      </rPr>
      <t>(PUESTOS EN EL SITIO DE LOS TRABAJOS)</t>
    </r>
  </si>
  <si>
    <t>ING. RODOLFO DORADO ÁVILA.</t>
  </si>
  <si>
    <t>LAS COTIZACIONES SON UNICAMENTE REFERENCIA PARA LA ELABORACIÓN DE PRESUPUESTO BASE.</t>
  </si>
  <si>
    <t>COTIZACIONES (MAYO)</t>
  </si>
  <si>
    <t>MATERIALES PARA SEÑALAMIENTO</t>
  </si>
  <si>
    <t>MPIN0001</t>
  </si>
  <si>
    <t>PINTURA TRAFICO AMARILLO Y/O BLANCO, BASE AGUA, TIPO II, EN TAMBOS DE 200 LT O CUBETA DE 19 LT, DE ACUERDO A LA NORMA DE LA SICT  N·CMT·5·01·001/13, PUESTA EN ALMACENES DE LA SUBSECRETARÍA DE COMUNICACIONES.</t>
  </si>
  <si>
    <t>SUBTOTAL MATERIALES PARA SEÑALAMIENTO</t>
  </si>
  <si>
    <t>MATERIAL PARA SEÑALIZACIÓN</t>
  </si>
  <si>
    <t>PINTURA TRAFICO AMARILLO Y/O BLANCO, BASE AGUA, TIPO II, EN CUBETA DE 19 LT, DE ACUERDO A LA NORMA DE LA SICT  N·CMT·5·01·001/13, PUESTA EN ALMACENES DE LA SUBSECRETARÍA DE COMUNICACIONES.</t>
  </si>
  <si>
    <t>PINTURA TRAFICO AMARILLO Y/O BLANCO, BASE AGUA, TIPO II, EN  CUBETA DE 19 LT, DE ACUERDO A LA NORMA DE LA SICT  N·CMT·5·01·001/13, PUESTA EN ALMACENES DE LA SUBSECRETARÍA DE COMUNICACIONES.</t>
  </si>
  <si>
    <t>RIVERA Y RIVERA S.A DE C.V</t>
  </si>
  <si>
    <t>CUAUHTÉMOC, ZAC.</t>
  </si>
  <si>
    <t>CONSTRUCCIÓN DE CALLE CON PAVIMENTACIÓN DE CONCRETO ASFÁLTICO EN CUAUHTÉMOC, LOCALIDAD SAN PEDRO PIEDRA GORDA, ASENTAMIENTO 2DA DE POTRERILLOS, EN CALLE JUAN DE LA BARRERA, CON 499.11 M2 PARA BENEFICIO DE LOS HABITANTES.</t>
  </si>
  <si>
    <t>CONSTRUCCIÓN DE CALLE CON PAVIMENTACIÓN DE CONCRETO ASFÁLTICO EN CUAUHTÉMOC, LOCALIDAD SAN PEDRO PIEDRA GORDA, ASENTAMIENTO MORELOS, EN CALLE POZOS ZARCOS, CON 509.93 M2 PARA BENEFICIO DE LOS HABITANTES.</t>
  </si>
  <si>
    <t>CONSTRUCCIÓN DE CALLE CON PAVIMENTACIÓN DE CONCRETO ASFÁLTICO EN CUAUHTÉMOC, LOCALIDAD SAN PEDRO PIEDRA GORDA, ASENTAMIENTO MORELOS, ZAP 0085, EN CALLE DEL ARROYITO, CON 847.97 M2 PARA BENEFICIO DE LOS HABITANTES.</t>
  </si>
  <si>
    <t>CONSTRUCCIÓN DE CALLE CON PAVIMENTACIÓN DE CONCRETO ASFÁLTICO EN CUAUHTÉMOC, LOCALIDAD SAN PEDRO PIEDRA GORDA, ASENTAMIENTO 2DA DE POTRERILLOS, EN CALLE VICENTE SUÁREZ, CON 629.27 M2 PARA BENEFICIO DE LOS HABITANTES.</t>
  </si>
  <si>
    <t>CONSTRUCCIÓN DE CALLE CON PAVIMENTACIÓN DE CONCRETO ASFÁLTICO EN CUAUHTÉMOC, LOCALIDAD SAN PEDRO PIEDRA GORDA, ASENTAMIENTO MORELOS, EN CALLE SAN PEDRO, CON 824.82 M2 PARA BENEFICIO DE LOS HABITANTES.</t>
  </si>
  <si>
    <t>CONSTRUCCIÓN DE CALLE CON PAVIMENTACIÓN DE CONCRETO ASFÁLTICO EN CUAUHTÉMOC LOCALIDAD SAN PEDRO PIEDRA GORDA, ASENTAMIENTO MORELOS, EN CALLE CUAUHTÉMOC, CON 826.04 M2 PARA BENEFICIO DE LOS HABITANTES.</t>
  </si>
  <si>
    <t>CONSTRUCCIÓN DE CALLE CON PAVIMENTACIÓN DE CONCRETO ASFÁLTICO EN CUAUHTÉMOC, LOCALIDAD SAN PEDRO PIEDRA GORDA, ASENTAMIENTO LAS TORRES, ZAP 0102 Y 0085, EN CALLE EL CEDRAL, CON 1,685.29 M2 PARA BENEFICIO DE LOS HABITANTES.</t>
  </si>
  <si>
    <t xml:space="preserve">CONSTRUCCIÓN DE CALLE CON PAVIMENTACIÓN DE CONCRETO ASFÁLTICO EN CUAUHTÉMOC, LOCALIDAD SAN PEDRO PIEDRA GORDA, ASENTAMIENTO MORELOS, EN CALLE PENSADOR MEXICANO, CON 977.61 M2 PARA BENEFICIO DE LOS HABITANTES.
</t>
  </si>
  <si>
    <t>CONSTRUCCIÓN DE CALLE CON PAVIMENTACIÓN DE CONCRETO ASFÁLTICO EN CUAUHTÉMOC, LOCALIDAD SAN PEDRO PIEDRA GORDA, ASENTAMIENTO LAS TORRES, ZAP 0102, EN CALLE PIEDRAS NEGRAS, CON 721.00 M2 PARA BENEFICIO DE LOS HABITANTES.</t>
  </si>
  <si>
    <t>CONSTRUCCIÓN DE CALLES CON PAVIMETACIÓN EN CD. CUAUHTÉMOC, LOCALIDAD LA PIEDAD, EN CALLE ESPUELA DE ORO, CON 668.293M2, CON MEZCLA ASFÁLTICA PARA BENEFICIO DE LA POBLACIÓN.</t>
  </si>
  <si>
    <t>SUBTOTAL MATERIAL ASFÁLTICO</t>
  </si>
  <si>
    <t>TOTAL MATERIAL ASFÁLTICO</t>
  </si>
  <si>
    <t>SUBTOTAL ASFÁLTICO</t>
  </si>
  <si>
    <t>SUBTOTAL MATERIAL ASFALTICO</t>
  </si>
  <si>
    <t>MATERIAL ASFALTICOPAVIMENTO</t>
  </si>
  <si>
    <t>SEÑAMEX</t>
  </si>
  <si>
    <t>CASLOP. DISEÑO, ARTE Y CONSTRUCCIÓN S.A DE C.V</t>
  </si>
  <si>
    <t>EFORSA S.A DE C.V.</t>
  </si>
  <si>
    <t>CONSTRUCCIÓN DE CALLE CON PAVIMENTACIÓN DE CONCRETO ASFÁLTICO EN CUAUHTÉMOC LOCALIDAD SAN PEDRO PIEDRA GORDA, ASENTAMIENTO MORELOS, EN CALLE EL LLANO, CON 1389.64 M2 PARA BENEFICIO DE LOS HABITANTES.</t>
  </si>
  <si>
    <t>LICITACIÓN No:</t>
  </si>
  <si>
    <t>RESUMEN DEL LISTADO DE ADQUISICIÓN DE INSUMOS</t>
  </si>
  <si>
    <t>1.-</t>
  </si>
  <si>
    <t>LOTE</t>
  </si>
  <si>
    <t>2.-</t>
  </si>
  <si>
    <t>3.-</t>
  </si>
  <si>
    <t>4.-</t>
  </si>
  <si>
    <t>SUBTOTAL</t>
  </si>
  <si>
    <t>(IMPORTE TOTAL CON LETRA)</t>
  </si>
  <si>
    <r>
      <rPr>
        <b/>
        <sz val="7"/>
        <rFont val="Arial"/>
        <family val="2"/>
      </rPr>
      <t>NOTA</t>
    </r>
    <r>
      <rPr>
        <sz val="7"/>
        <rFont val="Arial"/>
        <family val="2"/>
      </rPr>
      <t>: EN PAPELERIA MEBRETADA DE LA EMPRESA Y FIRMADO POR EL REPRESENTANTE LEGAL</t>
    </r>
  </si>
  <si>
    <t>LOS BIENES SERÁN ENTREGADOS CONFORME LO REQUIERA EL ÁREA SOLICITANTE RESPETANDO EL PERIODO SEÑALADO</t>
  </si>
  <si>
    <t>EA-932063953-SOP015-2024</t>
  </si>
  <si>
    <t>5.-</t>
  </si>
  <si>
    <t>6.-</t>
  </si>
  <si>
    <t>7.-</t>
  </si>
  <si>
    <t>8.-</t>
  </si>
  <si>
    <t>9.-</t>
  </si>
  <si>
    <t>10.-</t>
  </si>
  <si>
    <t>11.-</t>
  </si>
  <si>
    <t>12.-</t>
  </si>
  <si>
    <t>13.-</t>
  </si>
  <si>
    <t>CONSTRUCCIÓN DE CALLE CON PAVIMENTACIÓN DE CONCRETO ASFÁLTICO EN CUAUHTÉMOC, LOCALIDAD SAN PEDRO PIEDRA GORDA, ASENTAMIENTO EL CERRITO, EN CALLE EL SALERO, CON 274.88 M2 PARA BENEFICIO DE LOS HABITANTES</t>
  </si>
  <si>
    <t>CONSTRUCCIÓN DE CALLE CON PAVIMENTACIÓN DE CONCRETO ASFÁLTICO EN CUAUHTÉMOC, LOCALIDAD SAN PEDRO PIEDRA GORDA, ASENTAMIENTO MORELOS, EN CALLE PENSADOR MEXICANO, CON 977.61 M2 PARA BENEFICIO DE LOS HABITANTES.</t>
  </si>
  <si>
    <t>CONSTRUCCIÓN DE CALLE CON PAVIMENTACIÓN DE CONCRETO ASFÁLTICO EN CUAUHTÉMOC, LOCALIDAD SAN PEDRO PIEDRA GORDA, ASENTAMIENTO LAS TORRES, ZAP 0102 Y 0085, EN CALLE JUVENTUD, CON 1,186.61 M2 PARA BENEFICIO DE LOS HABITANTES.</t>
  </si>
  <si>
    <t>Costo Unitario con Letra</t>
  </si>
  <si>
    <t>Costo Unitario con Número</t>
  </si>
  <si>
    <t>Costo con Número</t>
  </si>
  <si>
    <t>Costo con letra</t>
  </si>
  <si>
    <t>ADQUISICIÓN DE INSUMOS PARA LA CONSTRUCCIÓN DE CALLES CON PAVIMENTACIÓN DE CONCRETO ASFÁLTICO EN CUAUHTÉMOC, LOCALIDAD SAN PEDRO PIEDRA GORDA, ASENTAMIENTOS VARIOS. EN EL MUNICIPIO DE CUAUHTÉMOC, ZACATECAS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</si>
</sst>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44" formatCode="_-&quot;$&quot;* #,##0.00_-;\-&quot;$&quot;* #,##0.00_-;_-&quot;$&quot;* &quot;-&quot;??_-;_-@_-"/>
    <numFmt numFmtId="164" formatCode="_-[$$-80A]* #,##0.00_-;\-[$$-80A]* #,##0.00_-;_-[$$-80A]* &quot;-&quot;??_-;_-@_-"/>
    <numFmt numFmtId="165" formatCode="#,##0.00_ ;[Red]\-#,##0.00\ "/>
    <numFmt numFmtId="166" formatCode="[$-80A]d&quot; de &quot;mmmm&quot; de &quot;yyyy;@"/>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Times New Roman"/>
      <family val="1"/>
    </font>
    <font>
      <sz val="10"/>
      <color theme="1"/>
      <name val="Times New Roman"/>
      <family val="1"/>
    </font>
    <font>
      <b/>
      <sz val="14"/>
      <color theme="1"/>
      <name val="Calibri"/>
      <family val="2"/>
      <scheme val="minor"/>
    </font>
    <font>
      <b/>
      <sz val="12"/>
      <color theme="1"/>
      <name val="Calibri"/>
      <family val="2"/>
      <scheme val="minor"/>
    </font>
    <font>
      <b/>
      <sz val="9"/>
      <name val="Arial"/>
      <family val="2"/>
    </font>
    <font>
      <b/>
      <sz val="8"/>
      <name val="Arial"/>
      <family val="2"/>
    </font>
    <font>
      <sz val="8"/>
      <name val="Arial"/>
      <family val="2"/>
    </font>
    <font>
      <b/>
      <sz val="7"/>
      <name val="Arial"/>
      <family val="2"/>
    </font>
    <font>
      <sz val="9"/>
      <color theme="1"/>
      <name val="Arial"/>
      <family val="2"/>
    </font>
    <font>
      <b/>
      <sz val="9"/>
      <color theme="1"/>
      <name val="Arial"/>
      <family val="2"/>
    </font>
    <font>
      <b/>
      <sz val="8"/>
      <color theme="1"/>
      <name val="Arial"/>
      <family val="2"/>
    </font>
    <font>
      <sz val="8"/>
      <color theme="1"/>
      <name val="Arial"/>
      <family val="2"/>
    </font>
    <font>
      <b/>
      <sz val="12"/>
      <color theme="1"/>
      <name val="Times New Roman"/>
      <family val="1"/>
    </font>
    <font>
      <b/>
      <sz val="8"/>
      <color theme="1"/>
      <name val="Times New Roman"/>
      <family val="1"/>
    </font>
    <font>
      <b/>
      <sz val="10"/>
      <name val="Arial"/>
      <family val="2"/>
    </font>
    <font>
      <b/>
      <sz val="10"/>
      <color theme="1"/>
      <name val="Times New Roman"/>
      <family val="1"/>
    </font>
    <font>
      <b/>
      <sz val="8"/>
      <color theme="1"/>
      <name val="Calibri"/>
      <family val="2"/>
      <scheme val="minor"/>
    </font>
    <font>
      <b/>
      <sz val="9"/>
      <color theme="0"/>
      <name val="Arial"/>
      <family val="2"/>
    </font>
    <font>
      <sz val="7"/>
      <name val="Arial"/>
      <family val="2"/>
    </font>
  </fonts>
  <fills count="7">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14999847407452621"/>
        <bgColor indexed="64"/>
      </patternFill>
    </fill>
  </fills>
  <borders count="15">
    <border>
      <left/>
      <right/>
      <top/>
      <bottom/>
      <diagonal/>
    </border>
    <border>
      <left/>
      <right/>
      <top style="double">
        <color auto="1"/>
      </top>
      <bottom/>
      <diagonal/>
    </border>
    <border>
      <left/>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top style="thin">
        <color auto="1"/>
      </top>
      <bottom/>
      <diagonal/>
    </border>
    <border>
      <left style="thin">
        <color auto="1"/>
      </left>
      <right/>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bottom style="thin">
        <color auto="1"/>
      </bottom>
      <diagonal/>
    </border>
  </borders>
  <cellStyleXfs count="3">
    <xf numFmtId="0" fontId="0" fillId="0" borderId="0"/>
    <xf numFmtId="44" fontId="1" fillId="0" borderId="0" applyFont="0" applyFill="0" applyBorder="0" applyAlignment="0" applyProtection="0"/>
    <xf numFmtId="0" fontId="1" fillId="0" borderId="0"/>
  </cellStyleXfs>
  <cellXfs count="87">
    <xf numFmtId="0" fontId="0" fillId="0" borderId="0" xfId="0"/>
    <xf numFmtId="0" fontId="4" fillId="0" borderId="0" xfId="0" applyFont="1" applyAlignment="1">
      <alignment horizontal="center" vertical="top"/>
    </xf>
    <xf numFmtId="0" fontId="3" fillId="0" borderId="0" xfId="0" applyFont="1" applyAlignment="1">
      <alignment horizontal="center" vertical="top"/>
    </xf>
    <xf numFmtId="0" fontId="2" fillId="0" borderId="0" xfId="0" applyFont="1" applyAlignment="1">
      <alignment horizontal="center" vertical="top"/>
    </xf>
    <xf numFmtId="2" fontId="2" fillId="0" borderId="0" xfId="0" applyNumberFormat="1" applyFont="1" applyAlignment="1">
      <alignment horizontal="center" vertical="top"/>
    </xf>
    <xf numFmtId="0" fontId="2" fillId="0" borderId="0" xfId="0" applyFont="1" applyAlignment="1">
      <alignment horizontal="left" vertical="top"/>
    </xf>
    <xf numFmtId="0" fontId="6" fillId="0" borderId="2" xfId="0" applyFont="1" applyBorder="1" applyAlignment="1">
      <alignment horizontal="center" vertical="top"/>
    </xf>
    <xf numFmtId="0" fontId="7" fillId="0" borderId="0" xfId="0" applyFont="1" applyAlignment="1">
      <alignment horizontal="center" vertical="top"/>
    </xf>
    <xf numFmtId="0" fontId="8" fillId="0" borderId="0" xfId="0" applyFont="1" applyAlignment="1">
      <alignment horizontal="justify" vertical="top" wrapText="1"/>
    </xf>
    <xf numFmtId="49" fontId="9" fillId="0" borderId="0" xfId="0" applyNumberFormat="1" applyFont="1" applyAlignment="1">
      <alignment vertical="top"/>
    </xf>
    <xf numFmtId="0" fontId="9" fillId="0" borderId="0" xfId="0" applyFont="1" applyAlignment="1">
      <alignment horizontal="justify" vertical="top" wrapText="1"/>
    </xf>
    <xf numFmtId="164" fontId="9" fillId="0" borderId="0" xfId="0" applyNumberFormat="1" applyFont="1" applyAlignment="1">
      <alignment horizontal="right" vertical="top"/>
    </xf>
    <xf numFmtId="0" fontId="10" fillId="0" borderId="0" xfId="0" applyFont="1" applyAlignment="1">
      <alignment horizontal="justify" vertical="top" wrapText="1"/>
    </xf>
    <xf numFmtId="0" fontId="6" fillId="0" borderId="0" xfId="0" applyFont="1" applyAlignment="1">
      <alignment horizontal="center" vertical="top"/>
    </xf>
    <xf numFmtId="8" fontId="11" fillId="0" borderId="0" xfId="0" applyNumberFormat="1" applyFont="1" applyAlignment="1">
      <alignment horizontal="center" vertical="top"/>
    </xf>
    <xf numFmtId="165" fontId="11" fillId="0" borderId="0" xfId="0" applyNumberFormat="1" applyFont="1" applyAlignment="1">
      <alignment horizontal="right" vertical="top"/>
    </xf>
    <xf numFmtId="44" fontId="11" fillId="0" borderId="0" xfId="1" applyFont="1" applyAlignment="1">
      <alignment horizontal="center" vertical="top"/>
    </xf>
    <xf numFmtId="44" fontId="12" fillId="0" borderId="6" xfId="1" applyFont="1" applyBorder="1" applyAlignment="1">
      <alignment horizontal="center" vertical="top"/>
    </xf>
    <xf numFmtId="44" fontId="12" fillId="0" borderId="0" xfId="1" applyFont="1" applyAlignment="1">
      <alignment horizontal="center" vertical="top"/>
    </xf>
    <xf numFmtId="0" fontId="0" fillId="0" borderId="0" xfId="0" applyAlignment="1">
      <alignment vertical="top"/>
    </xf>
    <xf numFmtId="0" fontId="13" fillId="0" borderId="0" xfId="0" applyFont="1" applyAlignment="1">
      <alignment vertical="top"/>
    </xf>
    <xf numFmtId="44" fontId="14" fillId="0" borderId="0" xfId="1" applyFont="1" applyAlignment="1">
      <alignment vertical="top"/>
    </xf>
    <xf numFmtId="0" fontId="12" fillId="0" borderId="0" xfId="0" applyFont="1" applyAlignment="1">
      <alignment vertical="top"/>
    </xf>
    <xf numFmtId="44" fontId="0" fillId="0" borderId="0" xfId="0" applyNumberFormat="1" applyAlignment="1">
      <alignment vertical="top"/>
    </xf>
    <xf numFmtId="0" fontId="9" fillId="0" borderId="0" xfId="0" applyFont="1"/>
    <xf numFmtId="0" fontId="3" fillId="0" borderId="0" xfId="0" applyFont="1" applyAlignment="1">
      <alignment vertical="top"/>
    </xf>
    <xf numFmtId="166" fontId="3" fillId="0" borderId="0" xfId="0" applyNumberFormat="1" applyFont="1" applyAlignment="1">
      <alignment vertical="top"/>
    </xf>
    <xf numFmtId="0" fontId="16" fillId="0" borderId="0" xfId="0" applyFont="1" applyAlignment="1">
      <alignment vertical="top"/>
    </xf>
    <xf numFmtId="0" fontId="16" fillId="0" borderId="0" xfId="0" applyFont="1" applyAlignment="1">
      <alignment horizontal="justify" vertical="top" wrapText="1"/>
    </xf>
    <xf numFmtId="0" fontId="3" fillId="0" borderId="7" xfId="0" applyFont="1" applyBorder="1" applyAlignment="1">
      <alignment vertical="top"/>
    </xf>
    <xf numFmtId="0" fontId="3" fillId="0" borderId="1" xfId="0" applyFont="1" applyBorder="1" applyAlignment="1">
      <alignment vertical="top"/>
    </xf>
    <xf numFmtId="0" fontId="8" fillId="0" borderId="5" xfId="0" applyFont="1" applyBorder="1" applyAlignment="1">
      <alignment horizontal="center" vertical="center" wrapText="1"/>
    </xf>
    <xf numFmtId="0" fontId="16" fillId="0" borderId="0" xfId="0" applyFont="1" applyAlignment="1">
      <alignment horizontal="center" vertical="top"/>
    </xf>
    <xf numFmtId="164" fontId="18" fillId="0" borderId="0" xfId="0" applyNumberFormat="1" applyFont="1" applyAlignment="1">
      <alignment vertical="top"/>
    </xf>
    <xf numFmtId="0" fontId="3" fillId="0" borderId="0" xfId="0" applyFont="1" applyAlignment="1">
      <alignment horizontal="justify" vertical="top" wrapText="1"/>
    </xf>
    <xf numFmtId="164" fontId="3" fillId="0" borderId="0" xfId="0" applyNumberFormat="1" applyFont="1" applyAlignment="1">
      <alignment vertical="top"/>
    </xf>
    <xf numFmtId="44" fontId="12" fillId="0" borderId="0" xfId="1" applyFont="1" applyBorder="1" applyAlignment="1">
      <alignment horizontal="center" vertical="top"/>
    </xf>
    <xf numFmtId="0" fontId="8" fillId="0" borderId="0" xfId="0" applyFont="1" applyAlignment="1">
      <alignment horizontal="center" vertical="top" wrapText="1"/>
    </xf>
    <xf numFmtId="0" fontId="8" fillId="0" borderId="0" xfId="0" applyFont="1" applyAlignment="1">
      <alignment horizontal="right" vertical="top" wrapText="1"/>
    </xf>
    <xf numFmtId="44" fontId="13" fillId="0" borderId="6" xfId="1" applyFont="1" applyBorder="1" applyAlignment="1">
      <alignment horizontal="center" vertical="top"/>
    </xf>
    <xf numFmtId="0" fontId="19" fillId="0" borderId="0" xfId="0" applyFont="1" applyAlignment="1">
      <alignment horizontal="center" vertical="top"/>
    </xf>
    <xf numFmtId="165" fontId="14" fillId="0" borderId="0" xfId="0" applyNumberFormat="1" applyFont="1" applyAlignment="1">
      <alignment horizontal="right" vertical="top"/>
    </xf>
    <xf numFmtId="44" fontId="14" fillId="0" borderId="0" xfId="1" applyFont="1" applyAlignment="1">
      <alignment horizontal="center" vertical="top"/>
    </xf>
    <xf numFmtId="8" fontId="14" fillId="0" borderId="0" xfId="0" applyNumberFormat="1" applyFont="1" applyAlignment="1">
      <alignment horizontal="center" vertical="top"/>
    </xf>
    <xf numFmtId="0" fontId="13" fillId="0" borderId="0" xfId="0" applyFont="1" applyAlignment="1">
      <alignment horizontal="center" vertical="top"/>
    </xf>
    <xf numFmtId="164" fontId="14" fillId="0" borderId="0" xfId="0" applyNumberFormat="1" applyFont="1" applyAlignment="1">
      <alignment vertical="top"/>
    </xf>
    <xf numFmtId="0" fontId="9" fillId="0" borderId="0" xfId="0" applyFont="1" applyAlignment="1">
      <alignment horizontal="center" vertical="top"/>
    </xf>
    <xf numFmtId="44" fontId="13" fillId="0" borderId="0" xfId="1" applyFont="1" applyBorder="1" applyAlignment="1">
      <alignment horizontal="center" vertical="top"/>
    </xf>
    <xf numFmtId="4" fontId="0" fillId="0" borderId="0" xfId="0" applyNumberFormat="1" applyAlignment="1">
      <alignment vertical="top"/>
    </xf>
    <xf numFmtId="164" fontId="13" fillId="0" borderId="0" xfId="0" applyNumberFormat="1" applyFont="1" applyAlignment="1">
      <alignment vertical="top"/>
    </xf>
    <xf numFmtId="164" fontId="12" fillId="0" borderId="0" xfId="1" applyNumberFormat="1" applyFont="1" applyBorder="1" applyAlignment="1">
      <alignment horizontal="center" vertical="top"/>
    </xf>
    <xf numFmtId="164" fontId="12" fillId="0" borderId="14" xfId="1" applyNumberFormat="1" applyFont="1" applyBorder="1" applyAlignment="1">
      <alignment horizontal="center" vertical="top"/>
    </xf>
    <xf numFmtId="44" fontId="2" fillId="0" borderId="0" xfId="0" applyNumberFormat="1" applyFont="1" applyAlignment="1">
      <alignment horizontal="center" vertical="top"/>
    </xf>
    <xf numFmtId="165" fontId="14" fillId="0" borderId="0" xfId="0" applyNumberFormat="1" applyFont="1" applyFill="1" applyAlignment="1">
      <alignment horizontal="right" vertical="top"/>
    </xf>
    <xf numFmtId="0" fontId="20" fillId="2" borderId="3" xfId="0" applyFont="1" applyFill="1" applyBorder="1" applyAlignment="1">
      <alignment horizontal="center" vertical="top"/>
    </xf>
    <xf numFmtId="49" fontId="8" fillId="0" borderId="0" xfId="0" applyNumberFormat="1" applyFont="1" applyAlignment="1">
      <alignment horizontal="center" vertical="top"/>
    </xf>
    <xf numFmtId="8" fontId="13" fillId="0" borderId="0" xfId="0" applyNumberFormat="1" applyFont="1" applyAlignment="1">
      <alignment horizontal="center" vertical="top"/>
    </xf>
    <xf numFmtId="165" fontId="13" fillId="0" borderId="0" xfId="0" applyNumberFormat="1" applyFont="1" applyAlignment="1">
      <alignment horizontal="center" vertical="top"/>
    </xf>
    <xf numFmtId="0" fontId="12" fillId="0" borderId="0" xfId="0" applyFont="1" applyAlignment="1">
      <alignment horizontal="right" vertical="top"/>
    </xf>
    <xf numFmtId="0" fontId="21" fillId="0" borderId="0" xfId="0" applyFont="1"/>
    <xf numFmtId="0" fontId="20" fillId="2" borderId="3" xfId="0" applyFont="1" applyFill="1" applyBorder="1" applyAlignment="1">
      <alignment horizontal="center" vertical="top" wrapText="1"/>
    </xf>
    <xf numFmtId="0" fontId="11" fillId="0" borderId="0" xfId="0" applyFont="1"/>
    <xf numFmtId="0" fontId="20" fillId="2" borderId="4" xfId="0" applyFont="1" applyFill="1" applyBorder="1" applyAlignment="1">
      <alignment horizontal="center" vertical="top"/>
    </xf>
    <xf numFmtId="0" fontId="20" fillId="2" borderId="5" xfId="0" applyFont="1" applyFill="1" applyBorder="1" applyAlignment="1">
      <alignment horizontal="center" vertical="top"/>
    </xf>
    <xf numFmtId="0" fontId="20" fillId="2" borderId="5" xfId="0" applyFont="1" applyFill="1" applyBorder="1" applyAlignment="1">
      <alignment horizontal="center" vertical="top" wrapText="1"/>
    </xf>
    <xf numFmtId="0" fontId="20" fillId="3" borderId="0" xfId="0" applyFont="1" applyFill="1" applyBorder="1" applyAlignment="1">
      <alignment horizontal="center" vertical="top"/>
    </xf>
    <xf numFmtId="0" fontId="20" fillId="3" borderId="0" xfId="0" applyFont="1" applyFill="1" applyBorder="1" applyAlignment="1">
      <alignment horizontal="center" vertical="top" wrapText="1"/>
    </xf>
    <xf numFmtId="0" fontId="2" fillId="3" borderId="0" xfId="0" applyFont="1" applyFill="1" applyAlignment="1">
      <alignment horizontal="center" vertical="top"/>
    </xf>
    <xf numFmtId="0" fontId="15" fillId="0" borderId="0" xfId="0" applyFont="1" applyAlignment="1">
      <alignment horizontal="center" vertical="top"/>
    </xf>
    <xf numFmtId="0" fontId="16" fillId="0" borderId="0" xfId="0" applyFont="1" applyAlignment="1">
      <alignment horizontal="justify" vertical="top" wrapText="1"/>
    </xf>
    <xf numFmtId="0" fontId="17" fillId="0" borderId="0" xfId="0" applyFont="1" applyAlignment="1">
      <alignment horizontal="center"/>
    </xf>
    <xf numFmtId="0" fontId="8" fillId="0" borderId="8"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0" xfId="0" applyFont="1" applyAlignment="1">
      <alignment horizontal="center" vertical="top"/>
    </xf>
    <xf numFmtId="0" fontId="2" fillId="0" borderId="0" xfId="0" applyFont="1" applyAlignment="1">
      <alignment horizontal="justify" vertical="top" wrapText="1"/>
    </xf>
    <xf numFmtId="0" fontId="6" fillId="0" borderId="1" xfId="0" applyFont="1" applyBorder="1" applyAlignment="1">
      <alignment horizontal="center" vertical="center"/>
    </xf>
    <xf numFmtId="0" fontId="2" fillId="4" borderId="0" xfId="0" applyFont="1" applyFill="1" applyAlignment="1">
      <alignment horizontal="justify" vertical="top" wrapText="1"/>
    </xf>
    <xf numFmtId="0" fontId="7" fillId="4" borderId="0" xfId="0" applyFont="1" applyFill="1" applyAlignment="1">
      <alignment horizontal="center" vertical="top" wrapText="1"/>
    </xf>
    <xf numFmtId="0" fontId="2" fillId="6" borderId="0" xfId="0" applyFont="1" applyFill="1" applyAlignment="1">
      <alignment horizontal="justify" vertical="top" wrapText="1"/>
    </xf>
    <xf numFmtId="0" fontId="2" fillId="5" borderId="0" xfId="0" applyFont="1" applyFill="1" applyAlignment="1">
      <alignment horizontal="justify" vertical="top" wrapText="1"/>
    </xf>
  </cellXfs>
  <cellStyles count="3">
    <cellStyle name="Moneda" xfId="1"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1</xdr:row>
      <xdr:rowOff>47625</xdr:rowOff>
    </xdr:from>
    <xdr:to>
      <xdr:col>1</xdr:col>
      <xdr:colOff>1942147</xdr:colOff>
      <xdr:row>8</xdr:row>
      <xdr:rowOff>85725</xdr:rowOff>
    </xdr:to>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85774" y="247650"/>
          <a:ext cx="2180273" cy="10382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485774</xdr:colOff>
      <xdr:row>1</xdr:row>
      <xdr:rowOff>47625</xdr:rowOff>
    </xdr:from>
    <xdr:to>
      <xdr:col>1</xdr:col>
      <xdr:colOff>1942147</xdr:colOff>
      <xdr:row>8</xdr:row>
      <xdr:rowOff>38100</xdr:rowOff>
    </xdr:to>
    <xdr:pic>
      <xdr:nvPicPr>
        <xdr:cNvPr id="2" name="3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85774" y="247650"/>
          <a:ext cx="2180273" cy="1038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47625</xdr:rowOff>
    </xdr:from>
    <xdr:to>
      <xdr:col>1</xdr:col>
      <xdr:colOff>1743075</xdr:colOff>
      <xdr:row>3</xdr:row>
      <xdr:rowOff>42863</xdr:rowOff>
    </xdr:to>
    <xdr:grpSp>
      <xdr:nvGrpSpPr>
        <xdr:cNvPr id="3" name="Grupo 2"/>
        <xdr:cNvGrpSpPr/>
      </xdr:nvGrpSpPr>
      <xdr:grpSpPr>
        <a:xfrm>
          <a:off x="57150" y="47625"/>
          <a:ext cx="2438960" cy="586909"/>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66676</xdr:colOff>
      <xdr:row>0</xdr:row>
      <xdr:rowOff>0</xdr:rowOff>
    </xdr:from>
    <xdr:to>
      <xdr:col>1</xdr:col>
      <xdr:colOff>1143001</xdr:colOff>
      <xdr:row>3</xdr:row>
      <xdr:rowOff>180975</xdr:rowOff>
    </xdr:to>
    <xdr:grpSp>
      <xdr:nvGrpSpPr>
        <xdr:cNvPr id="3" name="Grupo 2"/>
        <xdr:cNvGrpSpPr/>
      </xdr:nvGrpSpPr>
      <xdr:grpSpPr>
        <a:xfrm>
          <a:off x="66676" y="0"/>
          <a:ext cx="1970405" cy="729615"/>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76201</xdr:colOff>
      <xdr:row>0</xdr:row>
      <xdr:rowOff>0</xdr:rowOff>
    </xdr:from>
    <xdr:to>
      <xdr:col>1</xdr:col>
      <xdr:colOff>1209676</xdr:colOff>
      <xdr:row>3</xdr:row>
      <xdr:rowOff>104775</xdr:rowOff>
    </xdr:to>
    <xdr:grpSp>
      <xdr:nvGrpSpPr>
        <xdr:cNvPr id="3" name="Grupo 2"/>
        <xdr:cNvGrpSpPr/>
      </xdr:nvGrpSpPr>
      <xdr:grpSpPr>
        <a:xfrm>
          <a:off x="76201" y="0"/>
          <a:ext cx="2003425" cy="676275"/>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1133475</xdr:colOff>
      <xdr:row>3</xdr:row>
      <xdr:rowOff>104775</xdr:rowOff>
    </xdr:to>
    <xdr:grpSp>
      <xdr:nvGrpSpPr>
        <xdr:cNvPr id="3" name="Grupo 2"/>
        <xdr:cNvGrpSpPr/>
      </xdr:nvGrpSpPr>
      <xdr:grpSpPr>
        <a:xfrm>
          <a:off x="0" y="0"/>
          <a:ext cx="2003425" cy="676275"/>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76200</xdr:colOff>
      <xdr:row>0</xdr:row>
      <xdr:rowOff>57150</xdr:rowOff>
    </xdr:from>
    <xdr:to>
      <xdr:col>1</xdr:col>
      <xdr:colOff>1181100</xdr:colOff>
      <xdr:row>3</xdr:row>
      <xdr:rowOff>152400</xdr:rowOff>
    </xdr:to>
    <xdr:grpSp>
      <xdr:nvGrpSpPr>
        <xdr:cNvPr id="3" name="Grupo 2"/>
        <xdr:cNvGrpSpPr/>
      </xdr:nvGrpSpPr>
      <xdr:grpSpPr>
        <a:xfrm>
          <a:off x="76200" y="5715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056"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1104900</xdr:colOff>
      <xdr:row>3</xdr:row>
      <xdr:rowOff>95250</xdr:rowOff>
    </xdr:to>
    <xdr:grpSp>
      <xdr:nvGrpSpPr>
        <xdr:cNvPr id="3" name="Grupo 2"/>
        <xdr:cNvGrpSpPr/>
      </xdr:nvGrpSpPr>
      <xdr:grpSpPr>
        <a:xfrm>
          <a:off x="0" y="0"/>
          <a:ext cx="1974850" cy="666750"/>
          <a:chOff x="57150" y="47625"/>
          <a:chExt cx="2505075" cy="614363"/>
        </a:xfrm>
      </xdr:grpSpPr>
      <xdr:pic>
        <xdr:nvPicPr>
          <xdr:cNvPr id="4" name="Imagen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2608" t="2708" r="45881" b="87365"/>
          <a:stretch/>
        </xdr:blipFill>
        <xdr:spPr bwMode="auto">
          <a:xfrm>
            <a:off x="1333500" y="47625"/>
            <a:ext cx="1228725" cy="614363"/>
          </a:xfrm>
          <a:prstGeom prst="rect">
            <a:avLst/>
          </a:prstGeom>
          <a:ln>
            <a:noFill/>
          </a:ln>
          <a:extLst>
            <a:ext uri="{53640926-AAD7-44D8-BBD7-CCE9431645EC}">
              <a14:shadowObscured xmlns:a14="http://schemas.microsoft.com/office/drawing/2010/main"/>
            </a:ext>
          </a:extLst>
        </xdr:spPr>
      </xdr:pic>
      <xdr:pic>
        <xdr:nvPicPr>
          <xdr:cNvPr id="5" name="7 Imagen">
            <a:extLst>
              <a:ext uri="{FF2B5EF4-FFF2-40B4-BE49-F238E27FC236}">
                <a16:creationId xmlns:a16="http://schemas.microsoft.com/office/drawing/2014/main" id="{4BA44A09-F5D3-432B-B7F9-8750755E82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88337"/>
            <a:ext cx="1342521" cy="521264"/>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G1"/>
    </sheetView>
  </sheetViews>
  <sheetFormatPr baseColWidth="10" defaultColWidth="11.44140625" defaultRowHeight="10.199999999999999" x14ac:dyDescent="0.3"/>
  <cols>
    <col min="1" max="1" width="10.88671875" style="25" customWidth="1"/>
    <col min="2" max="2" width="35.88671875" style="25" customWidth="1"/>
    <col min="3" max="3" width="7.44140625" style="25" customWidth="1"/>
    <col min="4" max="4" width="10.44140625" style="25" customWidth="1"/>
    <col min="5" max="5" width="12.88671875" style="25" customWidth="1"/>
    <col min="6" max="6" width="14.33203125" style="25" customWidth="1"/>
    <col min="7" max="7" width="13.6640625" style="25" customWidth="1"/>
    <col min="8" max="16384" width="11.44140625" style="25"/>
  </cols>
  <sheetData>
    <row r="1" spans="1:7" ht="15.6" x14ac:dyDescent="0.3">
      <c r="A1" s="68" t="s">
        <v>0</v>
      </c>
      <c r="B1" s="68"/>
      <c r="C1" s="68"/>
      <c r="D1" s="68"/>
      <c r="E1" s="68"/>
      <c r="F1" s="68"/>
      <c r="G1" s="68"/>
    </row>
    <row r="2" spans="1:7" x14ac:dyDescent="0.3">
      <c r="G2" s="26"/>
    </row>
    <row r="11" spans="1:7" ht="35.25" customHeight="1" x14ac:dyDescent="0.3">
      <c r="A11" s="27" t="s">
        <v>1</v>
      </c>
      <c r="B11" s="69" t="e">
        <f>#REF!</f>
        <v>#REF!</v>
      </c>
      <c r="C11" s="69"/>
      <c r="D11" s="69"/>
      <c r="E11" s="69"/>
      <c r="F11" s="69"/>
    </row>
    <row r="12" spans="1:7" x14ac:dyDescent="0.3">
      <c r="A12" s="27" t="s">
        <v>2</v>
      </c>
      <c r="B12" s="28" t="e">
        <f>+#REF!</f>
        <v>#REF!</v>
      </c>
      <c r="C12" s="28"/>
      <c r="D12" s="28"/>
      <c r="E12" s="28"/>
      <c r="F12" s="28"/>
    </row>
    <row r="13" spans="1:7" ht="10.8" thickBot="1" x14ac:dyDescent="0.35">
      <c r="A13" s="29"/>
    </row>
    <row r="14" spans="1:7" ht="10.8" thickTop="1" x14ac:dyDescent="0.3">
      <c r="A14" s="30"/>
      <c r="B14" s="30"/>
      <c r="C14" s="30"/>
      <c r="D14" s="30"/>
      <c r="E14" s="30"/>
      <c r="F14" s="30"/>
      <c r="G14" s="30"/>
    </row>
    <row r="15" spans="1:7" customFormat="1" ht="14.4" x14ac:dyDescent="0.3">
      <c r="A15" s="70" t="s">
        <v>18</v>
      </c>
      <c r="B15" s="70"/>
      <c r="C15" s="70"/>
      <c r="D15" s="70"/>
      <c r="E15" s="70"/>
      <c r="F15" s="70"/>
      <c r="G15" s="70"/>
    </row>
    <row r="16" spans="1:7" customFormat="1" ht="15" thickBot="1" x14ac:dyDescent="0.35">
      <c r="A16" s="24"/>
      <c r="B16" s="24"/>
      <c r="C16" s="24"/>
      <c r="D16" s="24"/>
      <c r="E16" s="24"/>
      <c r="F16" s="24"/>
    </row>
    <row r="17" spans="1:7" customFormat="1" ht="16.5" customHeight="1" thickTop="1" thickBot="1" x14ac:dyDescent="0.35">
      <c r="A17" s="71" t="s">
        <v>4</v>
      </c>
      <c r="B17" s="71" t="s">
        <v>5</v>
      </c>
      <c r="C17" s="71" t="s">
        <v>6</v>
      </c>
      <c r="D17" s="74" t="s">
        <v>35</v>
      </c>
      <c r="E17" s="75"/>
      <c r="F17" s="76"/>
      <c r="G17" s="77" t="s">
        <v>19</v>
      </c>
    </row>
    <row r="18" spans="1:7" customFormat="1" ht="15.6" thickTop="1" thickBot="1" x14ac:dyDescent="0.35">
      <c r="A18" s="72"/>
      <c r="B18" s="72"/>
      <c r="C18" s="72"/>
      <c r="D18" s="74" t="s">
        <v>20</v>
      </c>
      <c r="E18" s="75"/>
      <c r="F18" s="76"/>
      <c r="G18" s="78"/>
    </row>
    <row r="19" spans="1:7" customFormat="1" ht="21.6" thickTop="1" thickBot="1" x14ac:dyDescent="0.35">
      <c r="A19" s="73"/>
      <c r="B19" s="73"/>
      <c r="C19" s="73"/>
      <c r="D19" s="31" t="s">
        <v>21</v>
      </c>
      <c r="E19" s="31" t="s">
        <v>33</v>
      </c>
      <c r="F19" s="31" t="s">
        <v>43</v>
      </c>
      <c r="G19" s="79"/>
    </row>
    <row r="20" spans="1:7" ht="10.8" thickTop="1" x14ac:dyDescent="0.3"/>
    <row r="21" spans="1:7" x14ac:dyDescent="0.3">
      <c r="B21" s="32" t="s">
        <v>22</v>
      </c>
    </row>
    <row r="22" spans="1:7" ht="51" x14ac:dyDescent="0.3">
      <c r="A22" s="9" t="s">
        <v>9</v>
      </c>
      <c r="B22" s="10" t="s">
        <v>23</v>
      </c>
      <c r="C22" s="1" t="s">
        <v>10</v>
      </c>
      <c r="D22" s="45">
        <v>16.7</v>
      </c>
      <c r="E22" s="45">
        <v>13.74</v>
      </c>
      <c r="F22" s="45">
        <v>15.05</v>
      </c>
      <c r="G22" s="33">
        <f>ROUND(AVERAGE(D22:F22),2)</f>
        <v>15.16</v>
      </c>
    </row>
    <row r="23" spans="1:7" ht="40.799999999999997" x14ac:dyDescent="0.3">
      <c r="A23" s="9" t="s">
        <v>16</v>
      </c>
      <c r="B23" s="10" t="s">
        <v>24</v>
      </c>
      <c r="C23" s="1" t="s">
        <v>10</v>
      </c>
      <c r="D23" s="11">
        <v>18</v>
      </c>
      <c r="E23" s="11">
        <v>13.74</v>
      </c>
      <c r="F23" s="11">
        <v>14.64</v>
      </c>
      <c r="G23" s="33">
        <f t="shared" ref="G23:G24" si="0">ROUND(AVERAGE(D23:F23),2)</f>
        <v>15.46</v>
      </c>
    </row>
    <row r="24" spans="1:7" ht="71.400000000000006" x14ac:dyDescent="0.3">
      <c r="A24" s="9" t="s">
        <v>25</v>
      </c>
      <c r="B24" s="10" t="s">
        <v>26</v>
      </c>
      <c r="C24" s="1" t="s">
        <v>12</v>
      </c>
      <c r="D24" s="45">
        <v>3175</v>
      </c>
      <c r="E24" s="45">
        <v>2945.59</v>
      </c>
      <c r="F24" s="45">
        <v>3023.8</v>
      </c>
      <c r="G24" s="33">
        <f t="shared" si="0"/>
        <v>3048.13</v>
      </c>
    </row>
    <row r="25" spans="1:7" x14ac:dyDescent="0.3">
      <c r="B25" s="34"/>
      <c r="C25" s="2"/>
      <c r="D25" s="35"/>
      <c r="E25" s="35"/>
      <c r="F25" s="35"/>
      <c r="G25" s="35"/>
    </row>
    <row r="26" spans="1:7" x14ac:dyDescent="0.3">
      <c r="B26" s="34"/>
      <c r="C26" s="2"/>
      <c r="D26" s="35"/>
      <c r="E26" s="35"/>
      <c r="F26" s="35"/>
      <c r="G26" s="35"/>
    </row>
    <row r="27" spans="1:7" ht="20.399999999999999" x14ac:dyDescent="0.3">
      <c r="B27" s="34" t="s">
        <v>34</v>
      </c>
      <c r="C27" s="2"/>
      <c r="D27" s="35"/>
      <c r="E27" s="35"/>
      <c r="F27" s="35"/>
      <c r="G27" s="35"/>
    </row>
    <row r="28" spans="1:7" ht="30.6" x14ac:dyDescent="0.3">
      <c r="B28" s="34" t="s">
        <v>27</v>
      </c>
      <c r="C28" s="2"/>
      <c r="D28" s="35"/>
      <c r="E28" s="35"/>
      <c r="F28" s="35"/>
      <c r="G28" s="35"/>
    </row>
    <row r="29" spans="1:7" x14ac:dyDescent="0.3">
      <c r="B29" s="28" t="s">
        <v>28</v>
      </c>
      <c r="C29" s="2"/>
      <c r="D29" s="35"/>
      <c r="E29" s="35"/>
      <c r="F29" s="35"/>
      <c r="G29" s="35"/>
    </row>
    <row r="30" spans="1:7" x14ac:dyDescent="0.3">
      <c r="B30" s="34"/>
      <c r="C30" s="2"/>
      <c r="D30" s="35"/>
      <c r="E30" s="35"/>
      <c r="F30" s="35"/>
      <c r="G30" s="35"/>
    </row>
    <row r="31" spans="1:7" x14ac:dyDescent="0.3">
      <c r="B31" s="34"/>
      <c r="C31" s="2"/>
      <c r="D31" s="35"/>
      <c r="E31" s="35"/>
      <c r="F31" s="35"/>
      <c r="G31" s="35"/>
    </row>
    <row r="32" spans="1:7" x14ac:dyDescent="0.3">
      <c r="B32" s="34"/>
      <c r="C32" s="2"/>
      <c r="D32" s="35"/>
      <c r="E32" s="35"/>
      <c r="F32" s="35"/>
      <c r="G32" s="35"/>
    </row>
  </sheetData>
  <mergeCells count="9">
    <mergeCell ref="A1:G1"/>
    <mergeCell ref="B11:F11"/>
    <mergeCell ref="A15:G15"/>
    <mergeCell ref="A17:A19"/>
    <mergeCell ref="B17:B19"/>
    <mergeCell ref="C17:C19"/>
    <mergeCell ref="D17:F17"/>
    <mergeCell ref="G17:G19"/>
    <mergeCell ref="D18:F18"/>
  </mergeCells>
  <pageMargins left="0.7" right="0.7" top="0.75" bottom="0.75" header="0.3" footer="0.3"/>
  <pageSetup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sqref="A1:G1"/>
    </sheetView>
  </sheetViews>
  <sheetFormatPr baseColWidth="10" defaultColWidth="11.44140625" defaultRowHeight="10.199999999999999" x14ac:dyDescent="0.3"/>
  <cols>
    <col min="1" max="1" width="10.88671875" style="25" customWidth="1"/>
    <col min="2" max="2" width="35.88671875" style="25" customWidth="1"/>
    <col min="3" max="3" width="7.44140625" style="25" customWidth="1"/>
    <col min="4" max="4" width="10.44140625" style="25" customWidth="1"/>
    <col min="5" max="5" width="12.88671875" style="25" customWidth="1"/>
    <col min="6" max="6" width="11.44140625" style="25" customWidth="1"/>
    <col min="7" max="7" width="13.6640625" style="25" customWidth="1"/>
    <col min="8" max="16384" width="11.44140625" style="25"/>
  </cols>
  <sheetData>
    <row r="1" spans="1:7" ht="15.6" x14ac:dyDescent="0.3">
      <c r="A1" s="68" t="s">
        <v>0</v>
      </c>
      <c r="B1" s="68"/>
      <c r="C1" s="68"/>
      <c r="D1" s="68"/>
      <c r="E1" s="68"/>
      <c r="F1" s="68"/>
      <c r="G1" s="68"/>
    </row>
    <row r="2" spans="1:7" x14ac:dyDescent="0.3">
      <c r="G2" s="26"/>
    </row>
    <row r="11" spans="1:7" ht="35.25" customHeight="1" x14ac:dyDescent="0.3">
      <c r="A11" s="27" t="s">
        <v>1</v>
      </c>
      <c r="B11" s="69" t="e">
        <f>+#REF!</f>
        <v>#REF!</v>
      </c>
      <c r="C11" s="69"/>
      <c r="D11" s="69"/>
      <c r="E11" s="69"/>
      <c r="F11" s="69"/>
    </row>
    <row r="12" spans="1:7" x14ac:dyDescent="0.3">
      <c r="A12" s="27" t="s">
        <v>2</v>
      </c>
      <c r="B12" s="28" t="e">
        <f>+#REF!</f>
        <v>#REF!</v>
      </c>
      <c r="C12" s="28"/>
      <c r="D12" s="28"/>
      <c r="E12" s="28"/>
      <c r="F12" s="28"/>
    </row>
    <row r="13" spans="1:7" ht="10.8" thickBot="1" x14ac:dyDescent="0.35">
      <c r="A13" s="29"/>
    </row>
    <row r="14" spans="1:7" ht="10.8" thickTop="1" x14ac:dyDescent="0.3">
      <c r="A14" s="30"/>
      <c r="B14" s="30"/>
      <c r="C14" s="30"/>
      <c r="D14" s="30"/>
      <c r="E14" s="30"/>
      <c r="F14" s="30"/>
      <c r="G14" s="30"/>
    </row>
    <row r="15" spans="1:7" customFormat="1" ht="14.4" x14ac:dyDescent="0.3">
      <c r="A15" s="70" t="s">
        <v>18</v>
      </c>
      <c r="B15" s="70"/>
      <c r="C15" s="70"/>
      <c r="D15" s="70"/>
      <c r="E15" s="70"/>
      <c r="F15" s="70"/>
      <c r="G15" s="70"/>
    </row>
    <row r="16" spans="1:7" customFormat="1" ht="15" thickBot="1" x14ac:dyDescent="0.35">
      <c r="A16" s="24"/>
      <c r="B16" s="24"/>
      <c r="C16" s="24"/>
      <c r="D16" s="24"/>
      <c r="E16" s="24"/>
      <c r="F16" s="24"/>
    </row>
    <row r="17" spans="1:7" customFormat="1" ht="16.5" customHeight="1" thickTop="1" thickBot="1" x14ac:dyDescent="0.35">
      <c r="A17" s="71" t="s">
        <v>4</v>
      </c>
      <c r="B17" s="71" t="s">
        <v>5</v>
      </c>
      <c r="C17" s="71" t="s">
        <v>6</v>
      </c>
      <c r="D17" s="74" t="s">
        <v>35</v>
      </c>
      <c r="E17" s="75"/>
      <c r="F17" s="76"/>
      <c r="G17" s="77" t="s">
        <v>19</v>
      </c>
    </row>
    <row r="18" spans="1:7" customFormat="1" ht="15.6" thickTop="1" thickBot="1" x14ac:dyDescent="0.35">
      <c r="A18" s="72"/>
      <c r="B18" s="72"/>
      <c r="C18" s="72"/>
      <c r="D18" s="74" t="s">
        <v>20</v>
      </c>
      <c r="E18" s="75"/>
      <c r="F18" s="76"/>
      <c r="G18" s="78"/>
    </row>
    <row r="19" spans="1:7" customFormat="1" ht="42" thickTop="1" thickBot="1" x14ac:dyDescent="0.35">
      <c r="A19" s="73"/>
      <c r="B19" s="73"/>
      <c r="C19" s="73"/>
      <c r="D19" s="31" t="s">
        <v>62</v>
      </c>
      <c r="E19" s="31" t="s">
        <v>61</v>
      </c>
      <c r="F19" s="31" t="s">
        <v>60</v>
      </c>
      <c r="G19" s="79"/>
    </row>
    <row r="20" spans="1:7" ht="10.8" thickTop="1" x14ac:dyDescent="0.3"/>
    <row r="21" spans="1:7" x14ac:dyDescent="0.3">
      <c r="B21" s="32" t="s">
        <v>40</v>
      </c>
    </row>
    <row r="22" spans="1:7" ht="51" x14ac:dyDescent="0.3">
      <c r="A22" s="19" t="s">
        <v>37</v>
      </c>
      <c r="B22" s="10" t="s">
        <v>41</v>
      </c>
      <c r="C22" s="46" t="s">
        <v>10</v>
      </c>
      <c r="D22" s="45">
        <v>141.88999999999999</v>
      </c>
      <c r="E22" s="45">
        <v>145.79</v>
      </c>
      <c r="F22" s="45">
        <v>125.11</v>
      </c>
      <c r="G22" s="33">
        <f>ROUND(AVERAGE(D22:F22),2)</f>
        <v>137.6</v>
      </c>
    </row>
    <row r="23" spans="1:7" ht="13.2" x14ac:dyDescent="0.3">
      <c r="A23" s="9"/>
      <c r="B23" s="10"/>
      <c r="C23" s="1"/>
      <c r="D23" s="11"/>
      <c r="E23" s="11"/>
      <c r="F23" s="11"/>
      <c r="G23" s="33"/>
    </row>
    <row r="24" spans="1:7" ht="13.2" x14ac:dyDescent="0.3">
      <c r="A24" s="9"/>
      <c r="B24" s="10"/>
      <c r="C24" s="1"/>
      <c r="D24" s="45"/>
      <c r="E24" s="45"/>
      <c r="F24" s="45"/>
      <c r="G24" s="33"/>
    </row>
    <row r="25" spans="1:7" x14ac:dyDescent="0.3">
      <c r="B25" s="34"/>
      <c r="C25" s="2"/>
      <c r="D25" s="35"/>
      <c r="E25" s="35"/>
      <c r="F25" s="35"/>
      <c r="G25" s="35"/>
    </row>
    <row r="26" spans="1:7" ht="20.399999999999999" x14ac:dyDescent="0.3">
      <c r="B26" s="34" t="s">
        <v>34</v>
      </c>
      <c r="C26" s="2"/>
      <c r="D26" s="35"/>
      <c r="E26" s="35"/>
      <c r="F26" s="35"/>
      <c r="G26" s="35"/>
    </row>
    <row r="27" spans="1:7" ht="20.399999999999999" x14ac:dyDescent="0.3">
      <c r="B27" s="34" t="s">
        <v>34</v>
      </c>
      <c r="C27" s="2"/>
      <c r="D27" s="35"/>
      <c r="E27" s="35"/>
      <c r="F27" s="35"/>
      <c r="G27" s="35"/>
    </row>
    <row r="28" spans="1:7" x14ac:dyDescent="0.3">
      <c r="B28" s="28" t="s">
        <v>28</v>
      </c>
      <c r="C28" s="2"/>
      <c r="D28" s="35"/>
      <c r="E28" s="35"/>
      <c r="F28" s="35"/>
      <c r="G28" s="35"/>
    </row>
    <row r="29" spans="1:7" x14ac:dyDescent="0.3">
      <c r="B29" s="34"/>
      <c r="C29" s="2"/>
      <c r="D29" s="35"/>
      <c r="E29" s="35"/>
      <c r="F29" s="35"/>
      <c r="G29" s="35"/>
    </row>
    <row r="30" spans="1:7" x14ac:dyDescent="0.3">
      <c r="B30" s="34"/>
      <c r="C30" s="2"/>
      <c r="D30" s="35"/>
      <c r="E30" s="35"/>
      <c r="F30" s="35"/>
      <c r="G30" s="35"/>
    </row>
    <row r="31" spans="1:7" x14ac:dyDescent="0.3">
      <c r="B31" s="34"/>
      <c r="C31" s="2"/>
      <c r="D31" s="35"/>
      <c r="E31" s="35"/>
      <c r="F31" s="35"/>
      <c r="G31" s="35"/>
    </row>
  </sheetData>
  <mergeCells count="9">
    <mergeCell ref="A1:G1"/>
    <mergeCell ref="B11:F11"/>
    <mergeCell ref="A15:G15"/>
    <mergeCell ref="A17:A19"/>
    <mergeCell ref="B17:B19"/>
    <mergeCell ref="C17:C19"/>
    <mergeCell ref="D17:F17"/>
    <mergeCell ref="G17:G19"/>
    <mergeCell ref="D18:F18"/>
  </mergeCells>
  <pageMargins left="0.7" right="0.7" top="0.75" bottom="0.75" header="0.3" footer="0.3"/>
  <pageSetup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62"/>
  <sheetViews>
    <sheetView tabSelected="1" view="pageBreakPreview" zoomScale="85" zoomScaleNormal="100" zoomScaleSheetLayoutView="85" workbookViewId="0">
      <selection activeCell="B7" sqref="B7"/>
    </sheetView>
  </sheetViews>
  <sheetFormatPr baseColWidth="10" defaultColWidth="11.44140625" defaultRowHeight="14.4" x14ac:dyDescent="0.3"/>
  <cols>
    <col min="1" max="1" width="11" style="19" customWidth="1"/>
    <col min="2" max="2" width="56.33203125" style="19" customWidth="1"/>
    <col min="3" max="3" width="9.44140625" style="19" customWidth="1"/>
    <col min="4" max="4" width="10" style="19" customWidth="1"/>
    <col min="5" max="5" width="14.33203125" style="19" customWidth="1"/>
    <col min="6" max="6" width="12.6640625" style="19" customWidth="1"/>
    <col min="7" max="7" width="15.33203125" style="19" customWidth="1"/>
    <col min="8" max="8" width="11.44140625" style="19"/>
    <col min="9" max="9" width="15.109375" style="19" bestFit="1" customWidth="1"/>
    <col min="10" max="16384" width="11.44140625" style="19"/>
  </cols>
  <sheetData>
    <row r="1" spans="1:8" s="3" customFormat="1" ht="18" x14ac:dyDescent="0.3">
      <c r="A1" s="80" t="s">
        <v>0</v>
      </c>
      <c r="B1" s="80"/>
      <c r="C1" s="80"/>
      <c r="D1" s="80"/>
      <c r="E1" s="80"/>
      <c r="F1" s="80"/>
      <c r="G1" s="80"/>
    </row>
    <row r="2" spans="1:8" s="3" customFormat="1" x14ac:dyDescent="0.3">
      <c r="G2" s="4"/>
    </row>
    <row r="3" spans="1:8" s="3" customFormat="1" x14ac:dyDescent="0.3">
      <c r="G3" s="4"/>
    </row>
    <row r="4" spans="1:8" s="3" customFormat="1" x14ac:dyDescent="0.3">
      <c r="G4" s="4"/>
    </row>
    <row r="5" spans="1:8" s="3" customFormat="1" x14ac:dyDescent="0.3">
      <c r="A5" s="3" t="s">
        <v>64</v>
      </c>
      <c r="B5" s="5" t="s">
        <v>75</v>
      </c>
      <c r="G5" s="4"/>
    </row>
    <row r="6" spans="1:8" s="3" customFormat="1" ht="30" customHeight="1" x14ac:dyDescent="0.3">
      <c r="A6" s="3" t="s">
        <v>1</v>
      </c>
      <c r="B6" s="81" t="s">
        <v>92</v>
      </c>
      <c r="C6" s="81"/>
      <c r="D6" s="81"/>
      <c r="E6" s="81"/>
      <c r="F6" s="81"/>
      <c r="G6" s="81"/>
    </row>
    <row r="7" spans="1:8" s="3" customFormat="1" x14ac:dyDescent="0.3">
      <c r="A7" s="3" t="s">
        <v>2</v>
      </c>
      <c r="B7" s="5" t="s">
        <v>44</v>
      </c>
      <c r="D7" s="5"/>
      <c r="E7" s="5"/>
      <c r="G7" s="4"/>
    </row>
    <row r="8" spans="1:8" s="3" customFormat="1" x14ac:dyDescent="0.2">
      <c r="B8" s="61"/>
      <c r="G8" s="4"/>
    </row>
    <row r="9" spans="1:8" s="3" customFormat="1" ht="22.5" customHeight="1" x14ac:dyDescent="0.25">
      <c r="A9" s="70" t="s">
        <v>65</v>
      </c>
      <c r="B9" s="70"/>
      <c r="C9" s="70"/>
      <c r="D9" s="70"/>
      <c r="E9" s="70"/>
      <c r="F9" s="70"/>
      <c r="G9" s="70"/>
      <c r="H9" s="70"/>
    </row>
    <row r="10" spans="1:8" s="3" customFormat="1" ht="8.25" customHeight="1" thickBot="1" x14ac:dyDescent="0.35">
      <c r="A10" s="6"/>
      <c r="B10" s="6"/>
      <c r="C10" s="6"/>
      <c r="D10" s="6"/>
      <c r="E10" s="6"/>
      <c r="F10" s="6"/>
      <c r="G10" s="6"/>
    </row>
    <row r="11" spans="1:8" s="3" customFormat="1" ht="23.25" customHeight="1" thickTop="1" thickBot="1" x14ac:dyDescent="0.35">
      <c r="A11" s="54" t="s">
        <v>4</v>
      </c>
      <c r="B11" s="54" t="s">
        <v>5</v>
      </c>
      <c r="C11" s="54" t="s">
        <v>6</v>
      </c>
      <c r="D11" s="54" t="s">
        <v>7</v>
      </c>
      <c r="E11" s="60" t="s">
        <v>89</v>
      </c>
      <c r="F11" s="60" t="s">
        <v>88</v>
      </c>
      <c r="G11" s="54" t="s">
        <v>8</v>
      </c>
    </row>
    <row r="12" spans="1:8" s="3" customFormat="1" ht="15" thickTop="1" x14ac:dyDescent="0.3">
      <c r="A12" s="44"/>
      <c r="B12" s="37"/>
      <c r="C12" s="44"/>
      <c r="D12" s="44"/>
      <c r="E12" s="44"/>
      <c r="F12" s="44"/>
      <c r="G12" s="44"/>
    </row>
    <row r="13" spans="1:8" s="3" customFormat="1" ht="40.799999999999997" x14ac:dyDescent="0.3">
      <c r="A13" s="55" t="s">
        <v>66</v>
      </c>
      <c r="B13" s="8" t="s">
        <v>85</v>
      </c>
      <c r="C13" s="56" t="s">
        <v>67</v>
      </c>
      <c r="D13" s="57">
        <v>1</v>
      </c>
      <c r="E13" s="57"/>
      <c r="F13" s="42"/>
      <c r="G13" s="11"/>
    </row>
    <row r="14" spans="1:8" s="3" customFormat="1" ht="40.799999999999997" x14ac:dyDescent="0.3">
      <c r="A14" s="55" t="s">
        <v>68</v>
      </c>
      <c r="B14" s="8" t="s">
        <v>45</v>
      </c>
      <c r="C14" s="56" t="s">
        <v>67</v>
      </c>
      <c r="D14" s="57">
        <v>1</v>
      </c>
      <c r="E14" s="57"/>
      <c r="F14" s="42"/>
      <c r="G14" s="11"/>
    </row>
    <row r="15" spans="1:8" s="3" customFormat="1" ht="40.799999999999997" x14ac:dyDescent="0.3">
      <c r="A15" s="55" t="s">
        <v>69</v>
      </c>
      <c r="B15" s="8" t="s">
        <v>46</v>
      </c>
      <c r="C15" s="56" t="s">
        <v>67</v>
      </c>
      <c r="D15" s="57">
        <v>1</v>
      </c>
      <c r="E15" s="57"/>
      <c r="F15" s="42"/>
      <c r="G15" s="11"/>
    </row>
    <row r="16" spans="1:8" s="3" customFormat="1" ht="40.799999999999997" x14ac:dyDescent="0.3">
      <c r="A16" s="55" t="s">
        <v>70</v>
      </c>
      <c r="B16" s="8" t="s">
        <v>47</v>
      </c>
      <c r="C16" s="56" t="s">
        <v>67</v>
      </c>
      <c r="D16" s="57">
        <v>1</v>
      </c>
      <c r="E16" s="57"/>
      <c r="F16" s="42"/>
      <c r="G16" s="11"/>
    </row>
    <row r="17" spans="1:9" s="3" customFormat="1" ht="40.799999999999997" x14ac:dyDescent="0.3">
      <c r="A17" s="55" t="s">
        <v>76</v>
      </c>
      <c r="B17" s="8" t="s">
        <v>48</v>
      </c>
      <c r="C17" s="56" t="s">
        <v>67</v>
      </c>
      <c r="D17" s="57">
        <v>1</v>
      </c>
      <c r="E17" s="57"/>
      <c r="F17" s="42"/>
      <c r="G17" s="11"/>
    </row>
    <row r="18" spans="1:9" s="3" customFormat="1" ht="40.799999999999997" x14ac:dyDescent="0.3">
      <c r="A18" s="55" t="s">
        <v>77</v>
      </c>
      <c r="B18" s="8" t="s">
        <v>49</v>
      </c>
      <c r="C18" s="56" t="s">
        <v>67</v>
      </c>
      <c r="D18" s="57">
        <v>1</v>
      </c>
      <c r="E18" s="57"/>
      <c r="F18" s="42"/>
      <c r="G18" s="11"/>
    </row>
    <row r="19" spans="1:9" s="3" customFormat="1" ht="40.799999999999997" x14ac:dyDescent="0.3">
      <c r="A19" s="55" t="s">
        <v>78</v>
      </c>
      <c r="B19" s="8" t="s">
        <v>50</v>
      </c>
      <c r="C19" s="56" t="s">
        <v>67</v>
      </c>
      <c r="D19" s="57">
        <v>1</v>
      </c>
      <c r="E19" s="57"/>
      <c r="F19" s="42"/>
      <c r="G19" s="11"/>
    </row>
    <row r="20" spans="1:9" s="3" customFormat="1" ht="40.799999999999997" x14ac:dyDescent="0.3">
      <c r="A20" s="55" t="s">
        <v>79</v>
      </c>
      <c r="B20" s="8" t="s">
        <v>51</v>
      </c>
      <c r="C20" s="56" t="s">
        <v>67</v>
      </c>
      <c r="D20" s="57">
        <v>1</v>
      </c>
      <c r="E20" s="57"/>
      <c r="F20" s="42"/>
      <c r="G20" s="11"/>
    </row>
    <row r="21" spans="1:9" s="3" customFormat="1" ht="30.6" x14ac:dyDescent="0.3">
      <c r="A21" s="55" t="s">
        <v>80</v>
      </c>
      <c r="B21" s="8" t="s">
        <v>54</v>
      </c>
      <c r="C21" s="56" t="s">
        <v>67</v>
      </c>
      <c r="D21" s="57">
        <v>1</v>
      </c>
      <c r="E21" s="57"/>
      <c r="F21" s="42"/>
      <c r="G21" s="11"/>
    </row>
    <row r="22" spans="1:9" s="3" customFormat="1" ht="40.799999999999997" x14ac:dyDescent="0.3">
      <c r="A22" s="55" t="s">
        <v>81</v>
      </c>
      <c r="B22" s="8" t="s">
        <v>86</v>
      </c>
      <c r="C22" s="56" t="s">
        <v>67</v>
      </c>
      <c r="D22" s="57">
        <v>1</v>
      </c>
      <c r="E22" s="57"/>
      <c r="F22" s="42"/>
      <c r="G22" s="11"/>
    </row>
    <row r="23" spans="1:9" s="3" customFormat="1" ht="40.799999999999997" x14ac:dyDescent="0.3">
      <c r="A23" s="55" t="s">
        <v>82</v>
      </c>
      <c r="B23" s="8" t="s">
        <v>53</v>
      </c>
      <c r="C23" s="56" t="s">
        <v>67</v>
      </c>
      <c r="D23" s="57">
        <v>1</v>
      </c>
      <c r="E23" s="57"/>
      <c r="F23" s="42"/>
      <c r="G23" s="11"/>
    </row>
    <row r="24" spans="1:9" s="3" customFormat="1" ht="40.799999999999997" x14ac:dyDescent="0.3">
      <c r="A24" s="55" t="s">
        <v>83</v>
      </c>
      <c r="B24" s="8" t="s">
        <v>87</v>
      </c>
      <c r="C24" s="56" t="s">
        <v>67</v>
      </c>
      <c r="D24" s="57">
        <v>1</v>
      </c>
      <c r="E24" s="57"/>
      <c r="F24" s="42"/>
      <c r="G24" s="11"/>
    </row>
    <row r="25" spans="1:9" s="3" customFormat="1" ht="40.799999999999997" x14ac:dyDescent="0.3">
      <c r="A25" s="55" t="s">
        <v>84</v>
      </c>
      <c r="B25" s="8" t="s">
        <v>63</v>
      </c>
      <c r="C25" s="56" t="s">
        <v>67</v>
      </c>
      <c r="D25" s="57">
        <v>1</v>
      </c>
      <c r="E25" s="57"/>
      <c r="F25" s="42"/>
      <c r="G25" s="11"/>
    </row>
    <row r="26" spans="1:9" s="3" customFormat="1" x14ac:dyDescent="0.3">
      <c r="A26" s="55"/>
      <c r="B26" s="8"/>
      <c r="C26" s="56"/>
      <c r="D26" s="57"/>
      <c r="E26" s="57"/>
      <c r="F26" s="42"/>
      <c r="G26" s="11"/>
    </row>
    <row r="27" spans="1:9" x14ac:dyDescent="0.3">
      <c r="F27" s="58" t="s">
        <v>71</v>
      </c>
      <c r="G27" s="17"/>
    </row>
    <row r="28" spans="1:9" x14ac:dyDescent="0.3">
      <c r="F28" s="58" t="s">
        <v>14</v>
      </c>
      <c r="G28" s="18"/>
    </row>
    <row r="29" spans="1:9" x14ac:dyDescent="0.3">
      <c r="F29" s="58" t="s">
        <v>15</v>
      </c>
      <c r="G29" s="17"/>
      <c r="I29" s="21"/>
    </row>
    <row r="30" spans="1:9" x14ac:dyDescent="0.3">
      <c r="B30" s="22"/>
      <c r="F30" s="58" t="s">
        <v>72</v>
      </c>
      <c r="G30" s="16"/>
      <c r="I30" s="21"/>
    </row>
    <row r="31" spans="1:9" x14ac:dyDescent="0.2">
      <c r="A31" s="59" t="s">
        <v>73</v>
      </c>
      <c r="B31" s="22"/>
      <c r="G31" s="16"/>
      <c r="I31" s="21"/>
    </row>
    <row r="32" spans="1:9" x14ac:dyDescent="0.2">
      <c r="A32" s="59" t="s">
        <v>74</v>
      </c>
      <c r="B32" s="22"/>
      <c r="G32" s="16"/>
      <c r="I32" s="21"/>
    </row>
    <row r="33" spans="2:9" x14ac:dyDescent="0.3">
      <c r="B33" s="22"/>
      <c r="G33" s="16"/>
      <c r="I33" s="21"/>
    </row>
    <row r="34" spans="2:9" x14ac:dyDescent="0.3">
      <c r="B34" s="22"/>
      <c r="G34" s="16"/>
      <c r="I34" s="21"/>
    </row>
    <row r="35" spans="2:9" x14ac:dyDescent="0.3">
      <c r="B35" s="22"/>
      <c r="G35" s="16"/>
      <c r="I35" s="21"/>
    </row>
    <row r="1048562" spans="3:5" x14ac:dyDescent="0.3">
      <c r="C1048562" s="56"/>
      <c r="D1048562" s="57"/>
      <c r="E1048562" s="57"/>
    </row>
  </sheetData>
  <mergeCells count="3">
    <mergeCell ref="A1:G1"/>
    <mergeCell ref="B6:G6"/>
    <mergeCell ref="A9:H9"/>
  </mergeCells>
  <printOptions horizontalCentered="1"/>
  <pageMargins left="0.19685039370078741" right="0.19685039370078741" top="0.15748031496062992" bottom="0.35433070866141736" header="0.31496062992125984" footer="0.31496062992125984"/>
  <pageSetup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view="pageBreakPreview" zoomScale="150" zoomScaleNormal="100" zoomScaleSheetLayoutView="150" workbookViewId="0">
      <selection activeCell="B9" sqref="B9"/>
    </sheetView>
  </sheetViews>
  <sheetFormatPr baseColWidth="10" defaultColWidth="11.44140625" defaultRowHeight="14.4" x14ac:dyDescent="0.3"/>
  <cols>
    <col min="1" max="1" width="13" style="19" customWidth="1"/>
    <col min="2" max="2" width="45.6640625" style="19" customWidth="1"/>
    <col min="3" max="3" width="8.6640625" style="19" customWidth="1"/>
    <col min="4" max="5" width="13.44140625" style="19" customWidth="1"/>
    <col min="6" max="6" width="15.33203125" style="19" customWidth="1"/>
    <col min="7" max="7" width="11.44140625" style="19"/>
    <col min="8" max="8" width="12" style="19" bestFit="1" customWidth="1"/>
    <col min="9"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4.25" customHeight="1" x14ac:dyDescent="0.3">
      <c r="A15" s="7"/>
      <c r="B15" s="83" t="s">
        <v>85</v>
      </c>
      <c r="C15" s="83"/>
      <c r="D15" s="83"/>
      <c r="E15" s="83"/>
      <c r="F15" s="83"/>
    </row>
    <row r="16" spans="1:7" s="3" customFormat="1" x14ac:dyDescent="0.3">
      <c r="A16" s="7"/>
      <c r="B16" s="7"/>
      <c r="C16" s="7"/>
      <c r="D16" s="7"/>
      <c r="E16" s="7"/>
      <c r="F16" s="7"/>
    </row>
    <row r="17" spans="1:9" s="3" customFormat="1" x14ac:dyDescent="0.3">
      <c r="A17" s="7"/>
      <c r="B17" s="7"/>
      <c r="C17" s="7"/>
      <c r="D17" s="7"/>
      <c r="E17" s="7"/>
      <c r="F17" s="7"/>
    </row>
    <row r="18" spans="1:9" s="3" customFormat="1" x14ac:dyDescent="0.3">
      <c r="A18" s="40"/>
      <c r="B18" s="37" t="s">
        <v>22</v>
      </c>
      <c r="C18" s="40"/>
      <c r="D18" s="40"/>
      <c r="E18" s="40"/>
      <c r="F18" s="40"/>
    </row>
    <row r="19" spans="1:9" s="3" customFormat="1" ht="30.6" x14ac:dyDescent="0.3">
      <c r="A19" s="9" t="s">
        <v>9</v>
      </c>
      <c r="B19" s="10" t="s">
        <v>29</v>
      </c>
      <c r="C19" s="43" t="s">
        <v>10</v>
      </c>
      <c r="D19" s="53">
        <v>274.88099999999997</v>
      </c>
      <c r="E19" s="42"/>
      <c r="F19" s="42"/>
    </row>
    <row r="20" spans="1:9" s="3" customFormat="1" ht="30.6" x14ac:dyDescent="0.3">
      <c r="A20" s="9" t="s">
        <v>16</v>
      </c>
      <c r="B20" s="10" t="s">
        <v>32</v>
      </c>
      <c r="C20" s="43" t="s">
        <v>10</v>
      </c>
      <c r="D20" s="41">
        <v>467.3</v>
      </c>
      <c r="E20" s="42"/>
      <c r="F20" s="11"/>
      <c r="I20" s="4"/>
    </row>
    <row r="21" spans="1:9" s="3" customFormat="1" ht="61.2" x14ac:dyDescent="0.3">
      <c r="A21" s="9" t="s">
        <v>11</v>
      </c>
      <c r="B21" s="10" t="s">
        <v>30</v>
      </c>
      <c r="C21" s="43" t="s">
        <v>12</v>
      </c>
      <c r="D21" s="41">
        <v>17.18</v>
      </c>
      <c r="E21" s="42"/>
      <c r="F21" s="42"/>
    </row>
    <row r="22" spans="1:9" s="3" customFormat="1" x14ac:dyDescent="0.3">
      <c r="A22" s="9"/>
      <c r="B22" s="38" t="s">
        <v>55</v>
      </c>
      <c r="C22" s="43"/>
      <c r="D22" s="41"/>
      <c r="E22" s="42"/>
      <c r="F22" s="42"/>
      <c r="G22" s="39">
        <f>SUM(G19:G21)</f>
        <v>0</v>
      </c>
    </row>
    <row r="23" spans="1:9" s="3" customFormat="1" x14ac:dyDescent="0.3">
      <c r="A23" s="19"/>
      <c r="B23" s="37" t="s">
        <v>36</v>
      </c>
      <c r="C23" s="19"/>
      <c r="D23" s="48"/>
      <c r="E23" s="49"/>
      <c r="F23" s="49"/>
      <c r="G23" s="50"/>
    </row>
    <row r="24" spans="1:9" s="3" customFormat="1" ht="40.799999999999997" x14ac:dyDescent="0.3">
      <c r="A24" s="19" t="s">
        <v>37</v>
      </c>
      <c r="B24" s="10" t="s">
        <v>42</v>
      </c>
      <c r="C24" s="46" t="s">
        <v>10</v>
      </c>
      <c r="D24" s="41">
        <v>2</v>
      </c>
      <c r="E24" s="42"/>
      <c r="F24" s="42"/>
      <c r="G24" s="42"/>
    </row>
    <row r="25" spans="1:9" s="3" customFormat="1" x14ac:dyDescent="0.3">
      <c r="A25" s="19"/>
      <c r="B25" s="38" t="s">
        <v>39</v>
      </c>
      <c r="C25" s="19"/>
      <c r="D25" s="48"/>
      <c r="E25" s="49"/>
      <c r="F25" s="49"/>
      <c r="G25" s="39">
        <f>SUM(G24:G24)</f>
        <v>0</v>
      </c>
    </row>
    <row r="26" spans="1:9" s="3" customFormat="1" x14ac:dyDescent="0.3">
      <c r="A26" s="19"/>
      <c r="B26" s="38"/>
      <c r="C26" s="19"/>
      <c r="D26" s="48"/>
      <c r="E26" s="49"/>
      <c r="F26" s="49"/>
      <c r="G26" s="51"/>
    </row>
    <row r="27" spans="1:9" x14ac:dyDescent="0.3">
      <c r="E27" s="20"/>
      <c r="F27" s="20" t="s">
        <v>13</v>
      </c>
      <c r="G27" s="17">
        <f>+G22+G25</f>
        <v>0</v>
      </c>
    </row>
    <row r="28" spans="1:9" x14ac:dyDescent="0.3">
      <c r="E28" s="20"/>
      <c r="F28" s="20" t="s">
        <v>14</v>
      </c>
      <c r="G28" s="18">
        <f>+ROUND(G27*0.16,2)</f>
        <v>0</v>
      </c>
    </row>
    <row r="29" spans="1:9" x14ac:dyDescent="0.3">
      <c r="E29" s="20"/>
      <c r="F29" s="20" t="s">
        <v>15</v>
      </c>
      <c r="G29" s="17">
        <f>+G27+G28</f>
        <v>0</v>
      </c>
      <c r="H29" s="21"/>
    </row>
    <row r="30" spans="1:9" x14ac:dyDescent="0.3">
      <c r="E30" s="20"/>
      <c r="F30" s="36"/>
      <c r="H30" s="21"/>
    </row>
    <row r="31" spans="1:9" x14ac:dyDescent="0.3">
      <c r="F31" s="16"/>
    </row>
    <row r="32" spans="1:9" x14ac:dyDescent="0.3">
      <c r="F32" s="16"/>
    </row>
    <row r="33" spans="6:6" x14ac:dyDescent="0.3">
      <c r="F33"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view="pageBreakPreview" topLeftCell="A7" zoomScale="150" zoomScaleNormal="100" zoomScaleSheetLayoutView="150" workbookViewId="0">
      <selection activeCell="E15" sqref="E15"/>
    </sheetView>
  </sheetViews>
  <sheetFormatPr baseColWidth="10" defaultColWidth="11.44140625" defaultRowHeight="14.4" x14ac:dyDescent="0.3"/>
  <cols>
    <col min="1" max="1" width="13" style="19" customWidth="1"/>
    <col min="2" max="2" width="45.6640625" style="19" customWidth="1"/>
    <col min="3" max="3" width="8.6640625" style="19" customWidth="1"/>
    <col min="4" max="5" width="13.44140625" style="19" customWidth="1"/>
    <col min="6" max="6" width="15.33203125" style="19" customWidth="1"/>
    <col min="7" max="7" width="11.44140625" style="19"/>
    <col min="8" max="8" width="12" style="19" bestFit="1" customWidth="1"/>
    <col min="9"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8"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16.2" thickTop="1" x14ac:dyDescent="0.3">
      <c r="A11" s="82" t="s">
        <v>3</v>
      </c>
      <c r="B11" s="82"/>
      <c r="C11" s="82"/>
      <c r="D11" s="82"/>
      <c r="E11" s="82"/>
      <c r="F11" s="82"/>
    </row>
    <row r="12" spans="1:7" s="3" customFormat="1" ht="16.2"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60" customHeight="1" x14ac:dyDescent="0.3">
      <c r="A15" s="7"/>
      <c r="B15" s="84" t="s">
        <v>45</v>
      </c>
      <c r="C15" s="84"/>
      <c r="D15" s="84"/>
      <c r="E15" s="7"/>
      <c r="F15" s="7"/>
    </row>
    <row r="16" spans="1:7" s="3" customFormat="1" x14ac:dyDescent="0.3">
      <c r="A16" s="7"/>
      <c r="B16" s="7"/>
      <c r="C16" s="7"/>
      <c r="D16" s="7"/>
      <c r="E16" s="7"/>
      <c r="F16" s="7"/>
    </row>
    <row r="17" spans="1:8" s="3" customFormat="1" x14ac:dyDescent="0.3">
      <c r="A17" s="7"/>
      <c r="B17" s="7"/>
      <c r="C17" s="7"/>
      <c r="D17" s="7"/>
      <c r="E17" s="7"/>
      <c r="F17" s="7"/>
    </row>
    <row r="18" spans="1:8" s="3" customFormat="1" ht="15.6" x14ac:dyDescent="0.3">
      <c r="A18" s="13"/>
      <c r="B18" s="37" t="s">
        <v>22</v>
      </c>
      <c r="C18" s="13"/>
      <c r="D18" s="40"/>
      <c r="E18" s="40"/>
      <c r="F18" s="40"/>
    </row>
    <row r="19" spans="1:8" s="3" customFormat="1" ht="30.6" x14ac:dyDescent="0.3">
      <c r="A19" s="9" t="s">
        <v>9</v>
      </c>
      <c r="B19" s="10" t="s">
        <v>29</v>
      </c>
      <c r="C19" s="14" t="s">
        <v>10</v>
      </c>
      <c r="D19" s="41">
        <v>499.11</v>
      </c>
      <c r="E19" s="42"/>
      <c r="F19" s="42"/>
    </row>
    <row r="20" spans="1:8" s="3" customFormat="1" ht="30.6" x14ac:dyDescent="0.3">
      <c r="A20" s="9" t="s">
        <v>16</v>
      </c>
      <c r="B20" s="10" t="s">
        <v>32</v>
      </c>
      <c r="C20" s="43" t="s">
        <v>10</v>
      </c>
      <c r="D20" s="41">
        <v>848.48</v>
      </c>
      <c r="E20" s="42"/>
      <c r="F20" s="11"/>
    </row>
    <row r="21" spans="1:8" s="3" customFormat="1" ht="61.2" x14ac:dyDescent="0.3">
      <c r="A21" s="9" t="s">
        <v>11</v>
      </c>
      <c r="B21" s="10" t="s">
        <v>30</v>
      </c>
      <c r="C21" s="14" t="s">
        <v>12</v>
      </c>
      <c r="D21" s="41">
        <v>31.19</v>
      </c>
      <c r="E21" s="42"/>
      <c r="F21" s="42"/>
    </row>
    <row r="22" spans="1:8" s="3" customFormat="1" x14ac:dyDescent="0.3">
      <c r="A22" s="9"/>
      <c r="B22" s="38" t="s">
        <v>56</v>
      </c>
      <c r="C22" s="14"/>
      <c r="D22" s="41"/>
      <c r="E22" s="42"/>
      <c r="F22" s="42"/>
      <c r="G22" s="39">
        <f>SUM(G19:G21)</f>
        <v>0</v>
      </c>
    </row>
    <row r="23" spans="1:8" s="3" customFormat="1" x14ac:dyDescent="0.3">
      <c r="A23" s="19"/>
      <c r="B23" s="37" t="s">
        <v>36</v>
      </c>
      <c r="C23" s="19"/>
      <c r="D23" s="48"/>
      <c r="E23" s="49"/>
      <c r="F23" s="49"/>
      <c r="G23" s="50"/>
    </row>
    <row r="24" spans="1:8" s="3" customFormat="1" ht="40.799999999999997" x14ac:dyDescent="0.3">
      <c r="A24" s="19" t="s">
        <v>37</v>
      </c>
      <c r="B24" s="10" t="s">
        <v>41</v>
      </c>
      <c r="C24" s="46" t="s">
        <v>10</v>
      </c>
      <c r="D24" s="41">
        <v>15</v>
      </c>
      <c r="E24" s="42"/>
      <c r="F24" s="42"/>
      <c r="G24" s="42"/>
    </row>
    <row r="25" spans="1:8" s="3" customFormat="1" x14ac:dyDescent="0.3">
      <c r="A25" s="19"/>
      <c r="B25" s="38" t="s">
        <v>39</v>
      </c>
      <c r="C25" s="19"/>
      <c r="D25" s="48"/>
      <c r="E25" s="49"/>
      <c r="F25" s="49"/>
      <c r="G25" s="39">
        <f>SUM(G24:G24)</f>
        <v>0</v>
      </c>
    </row>
    <row r="26" spans="1:8" s="3" customFormat="1" x14ac:dyDescent="0.3">
      <c r="A26" s="9"/>
      <c r="B26" s="38"/>
      <c r="C26" s="14"/>
      <c r="D26" s="41"/>
      <c r="E26" s="42"/>
      <c r="F26" s="42"/>
      <c r="G26" s="47"/>
    </row>
    <row r="27" spans="1:8" x14ac:dyDescent="0.3">
      <c r="E27" s="20"/>
      <c r="F27" s="20" t="s">
        <v>13</v>
      </c>
      <c r="G27" s="17">
        <f>+G22+G25</f>
        <v>0</v>
      </c>
    </row>
    <row r="28" spans="1:8" x14ac:dyDescent="0.3">
      <c r="E28" s="20"/>
      <c r="F28" s="20" t="s">
        <v>14</v>
      </c>
      <c r="G28" s="18">
        <f>+ROUND(G27*0.16,2)</f>
        <v>0</v>
      </c>
    </row>
    <row r="29" spans="1:8" x14ac:dyDescent="0.3">
      <c r="E29" s="20"/>
      <c r="F29" s="20" t="s">
        <v>15</v>
      </c>
      <c r="G29" s="17">
        <f>+G27+G28</f>
        <v>0</v>
      </c>
      <c r="H29" s="21"/>
    </row>
    <row r="30" spans="1:8" x14ac:dyDescent="0.3">
      <c r="E30" s="20"/>
      <c r="F30" s="36"/>
      <c r="H30" s="21"/>
    </row>
  </sheetData>
  <mergeCells count="4">
    <mergeCell ref="A4:F4"/>
    <mergeCell ref="A11:F11"/>
    <mergeCell ref="B15:D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view="pageBreakPreview" topLeftCell="A7" zoomScale="150" zoomScaleNormal="100" zoomScaleSheetLayoutView="150" workbookViewId="0">
      <selection activeCell="B21" sqref="B21"/>
    </sheetView>
  </sheetViews>
  <sheetFormatPr baseColWidth="10" defaultColWidth="11.44140625" defaultRowHeight="14.4" x14ac:dyDescent="0.3"/>
  <cols>
    <col min="1" max="1" width="13" style="19" customWidth="1"/>
    <col min="2" max="2" width="45.6640625" style="19" customWidth="1"/>
    <col min="3" max="3" width="8.6640625" style="19" customWidth="1"/>
    <col min="4" max="5" width="13.44140625" style="19" customWidth="1"/>
    <col min="6" max="6" width="15.33203125" style="19" customWidth="1"/>
    <col min="7" max="7" width="11.44140625" style="19"/>
    <col min="8" max="8" width="12" style="19" bestFit="1" customWidth="1"/>
    <col min="9"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50.2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16.2" thickTop="1" x14ac:dyDescent="0.3">
      <c r="A11" s="82" t="s">
        <v>3</v>
      </c>
      <c r="B11" s="82"/>
      <c r="C11" s="82"/>
      <c r="D11" s="82"/>
      <c r="E11" s="82"/>
      <c r="F11" s="82"/>
    </row>
    <row r="12" spans="1:7" s="3" customFormat="1" ht="16.2"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6.5" customHeight="1" x14ac:dyDescent="0.3">
      <c r="A15" s="7"/>
      <c r="B15" s="83" t="s">
        <v>46</v>
      </c>
      <c r="C15" s="83"/>
      <c r="D15" s="83"/>
      <c r="E15" s="83"/>
      <c r="F15" s="83"/>
    </row>
    <row r="16" spans="1:7" s="3" customFormat="1" x14ac:dyDescent="0.3">
      <c r="A16" s="7"/>
      <c r="B16" s="7"/>
      <c r="C16" s="7"/>
      <c r="D16" s="7"/>
      <c r="E16" s="7"/>
      <c r="F16" s="7"/>
    </row>
    <row r="17" spans="1:8" s="3" customFormat="1" x14ac:dyDescent="0.3">
      <c r="A17" s="7"/>
      <c r="B17" s="7"/>
      <c r="C17" s="7"/>
      <c r="D17" s="7"/>
      <c r="E17" s="7"/>
      <c r="F17" s="7"/>
    </row>
    <row r="18" spans="1:8" s="3" customFormat="1" ht="15.6" x14ac:dyDescent="0.3">
      <c r="A18" s="13"/>
      <c r="B18" s="37" t="s">
        <v>22</v>
      </c>
      <c r="C18" s="13"/>
      <c r="D18" s="40"/>
      <c r="E18" s="40"/>
      <c r="F18" s="40"/>
    </row>
    <row r="19" spans="1:8" s="3" customFormat="1" ht="30.6" x14ac:dyDescent="0.3">
      <c r="A19" s="9" t="s">
        <v>9</v>
      </c>
      <c r="B19" s="10" t="s">
        <v>29</v>
      </c>
      <c r="C19" s="14" t="s">
        <v>10</v>
      </c>
      <c r="D19" s="41">
        <v>509.93</v>
      </c>
      <c r="E19" s="42"/>
      <c r="F19" s="42"/>
    </row>
    <row r="20" spans="1:8" s="3" customFormat="1" ht="30.6" x14ac:dyDescent="0.3">
      <c r="A20" s="9" t="s">
        <v>16</v>
      </c>
      <c r="B20" s="10" t="s">
        <v>32</v>
      </c>
      <c r="C20" s="43" t="s">
        <v>10</v>
      </c>
      <c r="D20" s="41">
        <v>866.88</v>
      </c>
      <c r="E20" s="42"/>
      <c r="F20" s="11"/>
    </row>
    <row r="21" spans="1:8" s="3" customFormat="1" ht="61.2" x14ac:dyDescent="0.3">
      <c r="A21" s="9" t="s">
        <v>11</v>
      </c>
      <c r="B21" s="10" t="s">
        <v>30</v>
      </c>
      <c r="C21" s="14" t="s">
        <v>12</v>
      </c>
      <c r="D21" s="41">
        <v>31.87</v>
      </c>
      <c r="E21" s="42"/>
      <c r="F21" s="42"/>
    </row>
    <row r="22" spans="1:8" s="3" customFormat="1" x14ac:dyDescent="0.3">
      <c r="A22" s="9"/>
      <c r="B22" s="38" t="s">
        <v>56</v>
      </c>
      <c r="C22" s="14"/>
      <c r="D22" s="41"/>
      <c r="E22" s="42"/>
      <c r="F22" s="42"/>
      <c r="G22" s="39">
        <f>SUM(G19:G21)</f>
        <v>0</v>
      </c>
    </row>
    <row r="23" spans="1:8" s="3" customFormat="1" x14ac:dyDescent="0.3">
      <c r="A23" s="19"/>
      <c r="B23" s="37" t="s">
        <v>36</v>
      </c>
      <c r="C23" s="19"/>
      <c r="D23" s="48"/>
      <c r="E23" s="49"/>
      <c r="F23" s="49"/>
      <c r="G23" s="50"/>
    </row>
    <row r="24" spans="1:8" s="3" customFormat="1" ht="40.799999999999997" x14ac:dyDescent="0.3">
      <c r="A24" s="19" t="s">
        <v>37</v>
      </c>
      <c r="B24" s="10" t="s">
        <v>42</v>
      </c>
      <c r="C24" s="46" t="s">
        <v>10</v>
      </c>
      <c r="D24" s="41">
        <v>26</v>
      </c>
      <c r="E24" s="42"/>
      <c r="F24" s="42"/>
      <c r="G24" s="42"/>
    </row>
    <row r="25" spans="1:8" s="3" customFormat="1" x14ac:dyDescent="0.3">
      <c r="A25" s="19"/>
      <c r="B25" s="38" t="s">
        <v>39</v>
      </c>
      <c r="C25" s="19"/>
      <c r="D25" s="48"/>
      <c r="E25" s="49"/>
      <c r="F25" s="49"/>
      <c r="G25" s="39">
        <f>SUM(G24:G24)</f>
        <v>0</v>
      </c>
    </row>
    <row r="26" spans="1:8" s="3" customFormat="1" x14ac:dyDescent="0.3">
      <c r="A26" s="9"/>
      <c r="B26" s="38"/>
      <c r="C26" s="14"/>
      <c r="D26" s="41"/>
      <c r="E26" s="42"/>
      <c r="F26" s="42"/>
      <c r="G26" s="47"/>
    </row>
    <row r="27" spans="1:8" x14ac:dyDescent="0.3">
      <c r="E27" s="20"/>
      <c r="F27" s="20" t="s">
        <v>13</v>
      </c>
      <c r="G27" s="17">
        <f>+G22+G25</f>
        <v>0</v>
      </c>
    </row>
    <row r="28" spans="1:8" x14ac:dyDescent="0.3">
      <c r="E28" s="20"/>
      <c r="F28" s="20" t="s">
        <v>14</v>
      </c>
      <c r="G28" s="18">
        <f>+ROUND(G27*0.16,2)</f>
        <v>0</v>
      </c>
    </row>
    <row r="29" spans="1:8" x14ac:dyDescent="0.3">
      <c r="E29" s="20"/>
      <c r="F29" s="20" t="s">
        <v>15</v>
      </c>
      <c r="G29" s="17">
        <f>+G27+G28</f>
        <v>0</v>
      </c>
      <c r="H29" s="21"/>
    </row>
    <row r="30" spans="1:8" x14ac:dyDescent="0.3">
      <c r="E30" s="20"/>
      <c r="F30" s="36"/>
      <c r="H30" s="21"/>
    </row>
    <row r="31" spans="1:8" x14ac:dyDescent="0.3">
      <c r="E31" s="20"/>
      <c r="F31" s="36"/>
      <c r="H31" s="21"/>
    </row>
    <row r="32" spans="1:8" x14ac:dyDescent="0.3">
      <c r="E32" s="20"/>
      <c r="F32" s="36"/>
      <c r="H32" s="21"/>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view="pageBreakPreview" topLeftCell="A4" zoomScale="150" zoomScaleNormal="100" zoomScaleSheetLayoutView="150" workbookViewId="0">
      <selection activeCell="D19" sqref="D19"/>
    </sheetView>
  </sheetViews>
  <sheetFormatPr baseColWidth="10" defaultColWidth="11.44140625" defaultRowHeight="14.4" x14ac:dyDescent="0.3"/>
  <cols>
    <col min="1" max="1" width="13" style="19" customWidth="1"/>
    <col min="2" max="2" width="45.6640625" style="19" customWidth="1"/>
    <col min="3" max="3" width="8.6640625" style="19" customWidth="1"/>
    <col min="4" max="5" width="13.44140625" style="19" customWidth="1"/>
    <col min="6" max="6" width="15.33203125" style="19" customWidth="1"/>
    <col min="7" max="7" width="11.44140625" style="19"/>
    <col min="8" max="8" width="12" style="19" bestFit="1" customWidth="1"/>
    <col min="9"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8.7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7.25" customHeight="1" x14ac:dyDescent="0.3">
      <c r="A15" s="7"/>
      <c r="B15" s="83" t="s">
        <v>47</v>
      </c>
      <c r="C15" s="83"/>
      <c r="D15" s="83"/>
      <c r="E15" s="83"/>
      <c r="F15" s="83"/>
    </row>
    <row r="16" spans="1:7" s="3" customFormat="1" x14ac:dyDescent="0.3">
      <c r="A16" s="7"/>
      <c r="B16" s="7"/>
      <c r="C16" s="7"/>
      <c r="D16" s="7"/>
      <c r="E16" s="7"/>
      <c r="F16" s="7"/>
    </row>
    <row r="17" spans="1:10" s="3" customFormat="1" x14ac:dyDescent="0.3">
      <c r="A17" s="7"/>
      <c r="B17" s="7"/>
      <c r="C17" s="7"/>
      <c r="D17" s="7"/>
      <c r="E17" s="7"/>
      <c r="F17" s="7"/>
    </row>
    <row r="18" spans="1:10" s="3" customFormat="1" x14ac:dyDescent="0.3">
      <c r="A18" s="40"/>
      <c r="B18" s="37" t="s">
        <v>22</v>
      </c>
      <c r="C18" s="40"/>
      <c r="D18" s="40"/>
      <c r="E18" s="40"/>
      <c r="F18" s="40"/>
    </row>
    <row r="19" spans="1:10" s="3" customFormat="1" ht="30.6" x14ac:dyDescent="0.3">
      <c r="A19" s="9" t="s">
        <v>9</v>
      </c>
      <c r="B19" s="10" t="s">
        <v>29</v>
      </c>
      <c r="C19" s="43" t="s">
        <v>10</v>
      </c>
      <c r="D19" s="53">
        <v>847.96900000000005</v>
      </c>
      <c r="E19" s="42"/>
      <c r="F19" s="42"/>
      <c r="J19" s="52"/>
    </row>
    <row r="20" spans="1:10" s="3" customFormat="1" ht="30.6" x14ac:dyDescent="0.3">
      <c r="A20" s="9" t="s">
        <v>16</v>
      </c>
      <c r="B20" s="10" t="s">
        <v>32</v>
      </c>
      <c r="C20" s="43" t="s">
        <v>10</v>
      </c>
      <c r="D20" s="41">
        <v>1442</v>
      </c>
      <c r="E20" s="42"/>
      <c r="F20" s="11"/>
      <c r="J20" s="52"/>
    </row>
    <row r="21" spans="1:10" s="3" customFormat="1" ht="61.2" x14ac:dyDescent="0.3">
      <c r="A21" s="9" t="s">
        <v>11</v>
      </c>
      <c r="B21" s="10" t="s">
        <v>30</v>
      </c>
      <c r="C21" s="43" t="s">
        <v>12</v>
      </c>
      <c r="D21" s="41">
        <v>52.99</v>
      </c>
      <c r="E21" s="42"/>
      <c r="F21" s="42"/>
      <c r="J21" s="52"/>
    </row>
    <row r="22" spans="1:10" s="3" customFormat="1" x14ac:dyDescent="0.3">
      <c r="A22" s="9"/>
      <c r="B22" s="38" t="s">
        <v>55</v>
      </c>
      <c r="C22" s="43"/>
      <c r="D22" s="41"/>
      <c r="E22" s="42"/>
      <c r="F22" s="42"/>
      <c r="G22" s="39">
        <f>SUM(G19:G21)</f>
        <v>0</v>
      </c>
      <c r="J22" s="52"/>
    </row>
    <row r="23" spans="1:10" s="3" customFormat="1" x14ac:dyDescent="0.3">
      <c r="A23" s="19"/>
      <c r="B23" s="37" t="s">
        <v>36</v>
      </c>
      <c r="C23" s="19"/>
      <c r="D23" s="48"/>
      <c r="E23" s="49"/>
      <c r="F23" s="49"/>
      <c r="G23" s="50"/>
      <c r="J23" s="52"/>
    </row>
    <row r="24" spans="1:10" s="3" customFormat="1" ht="40.799999999999997" x14ac:dyDescent="0.3">
      <c r="A24" s="19" t="s">
        <v>37</v>
      </c>
      <c r="B24" s="10" t="s">
        <v>41</v>
      </c>
      <c r="C24" s="46" t="s">
        <v>10</v>
      </c>
      <c r="D24" s="41">
        <v>27</v>
      </c>
      <c r="E24" s="42"/>
      <c r="F24" s="42"/>
      <c r="G24" s="42"/>
      <c r="J24" s="52"/>
    </row>
    <row r="25" spans="1:10" s="3" customFormat="1" x14ac:dyDescent="0.3">
      <c r="A25" s="19"/>
      <c r="B25" s="38" t="s">
        <v>39</v>
      </c>
      <c r="C25" s="19"/>
      <c r="D25" s="48"/>
      <c r="E25" s="49"/>
      <c r="F25" s="49"/>
      <c r="G25" s="39">
        <f>SUM(G24:G24)</f>
        <v>0</v>
      </c>
      <c r="J25" s="52"/>
    </row>
    <row r="26" spans="1:10" s="3" customFormat="1" x14ac:dyDescent="0.3">
      <c r="A26" s="9"/>
      <c r="B26" s="12"/>
      <c r="C26" s="14"/>
      <c r="D26" s="15"/>
      <c r="E26" s="16"/>
      <c r="F26" s="16"/>
      <c r="G26" s="36"/>
    </row>
    <row r="27" spans="1:10" x14ac:dyDescent="0.3">
      <c r="E27" s="22"/>
      <c r="F27" s="22" t="s">
        <v>13</v>
      </c>
      <c r="G27" s="17">
        <f>+G22+G25</f>
        <v>0</v>
      </c>
    </row>
    <row r="28" spans="1:10" x14ac:dyDescent="0.3">
      <c r="E28" s="22"/>
      <c r="F28" s="22" t="s">
        <v>14</v>
      </c>
      <c r="G28" s="18">
        <f>+ROUND(G27*0.16,2)</f>
        <v>0</v>
      </c>
    </row>
    <row r="29" spans="1:10" x14ac:dyDescent="0.3">
      <c r="E29" s="22"/>
      <c r="F29" s="22" t="s">
        <v>15</v>
      </c>
      <c r="G29" s="17">
        <f>+G27+G28</f>
        <v>0</v>
      </c>
      <c r="H29" s="21"/>
    </row>
    <row r="30" spans="1:10" x14ac:dyDescent="0.3">
      <c r="B30" s="22"/>
      <c r="F30" s="16"/>
      <c r="H30" s="23"/>
    </row>
    <row r="31" spans="1:10" x14ac:dyDescent="0.3">
      <c r="B31" s="22"/>
      <c r="F31" s="16"/>
      <c r="H31" s="23"/>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zoomScale="160" zoomScaleNormal="100" zoomScaleSheetLayoutView="160" workbookViewId="0">
      <selection activeCell="D18" sqref="D18"/>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6.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7.25" customHeight="1" x14ac:dyDescent="0.3">
      <c r="A15" s="7"/>
      <c r="B15" s="83" t="s">
        <v>48</v>
      </c>
      <c r="C15" s="83"/>
      <c r="D15" s="83"/>
      <c r="E15" s="83"/>
      <c r="F15" s="83"/>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629.27</v>
      </c>
      <c r="E19" s="42"/>
      <c r="F19" s="11"/>
    </row>
    <row r="20" spans="1:7" s="3" customFormat="1" ht="30.6" x14ac:dyDescent="0.3">
      <c r="A20" s="9" t="s">
        <v>16</v>
      </c>
      <c r="B20" s="10" t="s">
        <v>32</v>
      </c>
      <c r="C20" s="43" t="s">
        <v>10</v>
      </c>
      <c r="D20" s="41">
        <v>1069.75</v>
      </c>
      <c r="E20" s="42"/>
      <c r="F20" s="11"/>
    </row>
    <row r="21" spans="1:7" s="3" customFormat="1" ht="61.2" x14ac:dyDescent="0.3">
      <c r="A21" s="9" t="s">
        <v>11</v>
      </c>
      <c r="B21" s="10" t="s">
        <v>30</v>
      </c>
      <c r="C21" s="43" t="s">
        <v>12</v>
      </c>
      <c r="D21" s="41">
        <v>39.32</v>
      </c>
      <c r="E21" s="42"/>
      <c r="F21" s="11"/>
    </row>
    <row r="22" spans="1:7" s="3" customFormat="1" x14ac:dyDescent="0.3">
      <c r="A22" s="9"/>
      <c r="B22" s="38" t="s">
        <v>57</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41</v>
      </c>
      <c r="C24" s="46" t="s">
        <v>10</v>
      </c>
      <c r="D24" s="41">
        <v>26</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7" zoomScale="150" zoomScaleNormal="100" zoomScaleSheetLayoutView="150" workbookViewId="0">
      <selection activeCell="D20" sqref="D20"/>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3.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7.25" customHeight="1" x14ac:dyDescent="0.3">
      <c r="A15" s="7"/>
      <c r="B15" s="83" t="s">
        <v>49</v>
      </c>
      <c r="C15" s="83"/>
      <c r="D15" s="83"/>
      <c r="E15" s="83"/>
      <c r="F15" s="83"/>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824.82</v>
      </c>
      <c r="E19" s="42"/>
      <c r="F19" s="11"/>
    </row>
    <row r="20" spans="1:7" s="3" customFormat="1" ht="30.6" x14ac:dyDescent="0.3">
      <c r="A20" s="9" t="s">
        <v>16</v>
      </c>
      <c r="B20" s="10" t="s">
        <v>32</v>
      </c>
      <c r="C20" s="43" t="s">
        <v>10</v>
      </c>
      <c r="D20" s="41">
        <v>1402.19</v>
      </c>
      <c r="E20" s="42"/>
      <c r="F20" s="11"/>
    </row>
    <row r="21" spans="1:7" s="3" customFormat="1" ht="61.2" x14ac:dyDescent="0.3">
      <c r="A21" s="9" t="s">
        <v>11</v>
      </c>
      <c r="B21" s="10" t="s">
        <v>30</v>
      </c>
      <c r="C21" s="43" t="s">
        <v>12</v>
      </c>
      <c r="D21" s="41">
        <v>51.55</v>
      </c>
      <c r="E21" s="42"/>
      <c r="F21" s="11"/>
    </row>
    <row r="22" spans="1:7" s="3" customFormat="1" x14ac:dyDescent="0.3">
      <c r="A22" s="9"/>
      <c r="B22" s="38" t="s">
        <v>57</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41</v>
      </c>
      <c r="C24" s="46" t="s">
        <v>10</v>
      </c>
      <c r="D24" s="41">
        <v>34</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topLeftCell="A7" zoomScale="150" zoomScaleNormal="100" zoomScaleSheetLayoutView="150" workbookViewId="0">
      <selection activeCell="E20" sqref="E20"/>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6.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2.75" customHeight="1" x14ac:dyDescent="0.3">
      <c r="A15" s="7"/>
      <c r="B15" s="83" t="s">
        <v>50</v>
      </c>
      <c r="C15" s="83"/>
      <c r="D15" s="83"/>
      <c r="E15" s="83"/>
      <c r="F15" s="83"/>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826.04</v>
      </c>
      <c r="E19" s="42"/>
      <c r="F19" s="11"/>
    </row>
    <row r="20" spans="1:7" s="3" customFormat="1" ht="30.6" x14ac:dyDescent="0.3">
      <c r="A20" s="9" t="s">
        <v>16</v>
      </c>
      <c r="B20" s="10" t="s">
        <v>32</v>
      </c>
      <c r="C20" s="43" t="s">
        <v>10</v>
      </c>
      <c r="D20" s="41">
        <v>1404.27</v>
      </c>
      <c r="E20" s="42"/>
      <c r="F20" s="11"/>
    </row>
    <row r="21" spans="1:7" s="3" customFormat="1" ht="61.2" x14ac:dyDescent="0.3">
      <c r="A21" s="9" t="s">
        <v>11</v>
      </c>
      <c r="B21" s="10" t="s">
        <v>30</v>
      </c>
      <c r="C21" s="43" t="s">
        <v>12</v>
      </c>
      <c r="D21" s="41">
        <v>51.63</v>
      </c>
      <c r="E21" s="42"/>
      <c r="F21" s="11"/>
    </row>
    <row r="22" spans="1:7" s="3" customFormat="1" x14ac:dyDescent="0.3">
      <c r="A22" s="9"/>
      <c r="B22" s="38" t="s">
        <v>58</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41</v>
      </c>
      <c r="C24" s="46" t="s">
        <v>10</v>
      </c>
      <c r="D24" s="41">
        <v>36</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view="pageBreakPreview" topLeftCell="A4" zoomScale="150" zoomScaleNormal="100" zoomScaleSheetLayoutView="150" workbookViewId="0">
      <selection activeCell="E19" sqref="E19"/>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6.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67" customFormat="1" ht="15" thickTop="1" x14ac:dyDescent="0.3">
      <c r="A14" s="65"/>
      <c r="B14" s="65"/>
      <c r="C14" s="65"/>
      <c r="D14" s="65"/>
      <c r="E14" s="66"/>
      <c r="F14" s="65"/>
      <c r="G14" s="65"/>
    </row>
    <row r="15" spans="1:7" s="67" customFormat="1" ht="44.25" customHeight="1" x14ac:dyDescent="0.3">
      <c r="A15" s="65"/>
      <c r="B15" s="85" t="s">
        <v>51</v>
      </c>
      <c r="C15" s="85"/>
      <c r="D15" s="85"/>
      <c r="E15" s="85"/>
      <c r="F15" s="85"/>
      <c r="G15" s="65"/>
    </row>
    <row r="16" spans="1:7" s="67" customFormat="1" x14ac:dyDescent="0.3">
      <c r="A16" s="65"/>
      <c r="B16" s="65"/>
      <c r="C16" s="65"/>
      <c r="D16" s="65"/>
      <c r="E16" s="66"/>
      <c r="F16" s="65"/>
      <c r="G16" s="65"/>
    </row>
    <row r="17" spans="1:7" s="67" customFormat="1" x14ac:dyDescent="0.3">
      <c r="A17" s="65"/>
      <c r="B17" s="65"/>
      <c r="C17" s="65"/>
      <c r="D17" s="65"/>
      <c r="E17" s="66"/>
      <c r="F17" s="65"/>
      <c r="G17" s="65"/>
    </row>
    <row r="18" spans="1:7" s="3" customFormat="1" x14ac:dyDescent="0.3">
      <c r="A18" s="44"/>
      <c r="B18" s="37" t="s">
        <v>22</v>
      </c>
      <c r="C18" s="44"/>
      <c r="D18" s="44"/>
      <c r="E18" s="44"/>
      <c r="F18" s="44"/>
    </row>
    <row r="19" spans="1:7" s="3" customFormat="1" ht="30.6" x14ac:dyDescent="0.3">
      <c r="A19" s="9" t="s">
        <v>9</v>
      </c>
      <c r="B19" s="10" t="s">
        <v>31</v>
      </c>
      <c r="C19" s="43" t="s">
        <v>10</v>
      </c>
      <c r="D19" s="41">
        <v>1685.29</v>
      </c>
      <c r="E19" s="42"/>
      <c r="F19" s="11"/>
    </row>
    <row r="20" spans="1:7" s="3" customFormat="1" ht="30.6" x14ac:dyDescent="0.3">
      <c r="A20" s="9" t="s">
        <v>16</v>
      </c>
      <c r="B20" s="10" t="s">
        <v>32</v>
      </c>
      <c r="C20" s="43" t="s">
        <v>10</v>
      </c>
      <c r="D20" s="41">
        <v>2864.99</v>
      </c>
      <c r="E20" s="42"/>
      <c r="F20" s="11"/>
    </row>
    <row r="21" spans="1:7" s="3" customFormat="1" ht="61.2" x14ac:dyDescent="0.3">
      <c r="A21" s="9" t="s">
        <v>11</v>
      </c>
      <c r="B21" s="10" t="s">
        <v>30</v>
      </c>
      <c r="C21" s="43" t="s">
        <v>12</v>
      </c>
      <c r="D21" s="41">
        <v>105.33</v>
      </c>
      <c r="E21" s="42"/>
      <c r="F21" s="11"/>
    </row>
    <row r="22" spans="1:7" s="3" customFormat="1" x14ac:dyDescent="0.3">
      <c r="A22" s="9"/>
      <c r="B22" s="38" t="s">
        <v>59</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41</v>
      </c>
      <c r="C24" s="46" t="s">
        <v>10</v>
      </c>
      <c r="D24" s="41">
        <v>37</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row r="33" spans="2:6" x14ac:dyDescent="0.3">
      <c r="B33" s="22"/>
      <c r="F33"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view="pageBreakPreview" zoomScale="150" zoomScaleNormal="100" zoomScaleSheetLayoutView="150" workbookViewId="0">
      <selection activeCell="E19" sqref="E19"/>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31.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36" customHeight="1" x14ac:dyDescent="0.3">
      <c r="A15" s="7"/>
      <c r="B15" s="85" t="s">
        <v>54</v>
      </c>
      <c r="C15" s="85"/>
      <c r="D15" s="85"/>
      <c r="E15" s="85"/>
      <c r="F15" s="85"/>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668.29</v>
      </c>
      <c r="E19" s="42"/>
      <c r="F19" s="11"/>
    </row>
    <row r="20" spans="1:7" s="3" customFormat="1" ht="30.6" x14ac:dyDescent="0.3">
      <c r="A20" s="9" t="s">
        <v>16</v>
      </c>
      <c r="B20" s="10" t="s">
        <v>32</v>
      </c>
      <c r="C20" s="43" t="s">
        <v>10</v>
      </c>
      <c r="D20" s="41">
        <v>1136.0999999999999</v>
      </c>
      <c r="E20" s="42"/>
      <c r="F20" s="11"/>
    </row>
    <row r="21" spans="1:7" s="3" customFormat="1" ht="61.2" x14ac:dyDescent="0.3">
      <c r="A21" s="9" t="s">
        <v>11</v>
      </c>
      <c r="B21" s="10" t="s">
        <v>30</v>
      </c>
      <c r="C21" s="43" t="s">
        <v>12</v>
      </c>
      <c r="D21" s="41">
        <v>41.77</v>
      </c>
      <c r="E21" s="42"/>
      <c r="F21" s="11"/>
    </row>
    <row r="22" spans="1:7" s="3" customFormat="1" x14ac:dyDescent="0.3">
      <c r="A22" s="9"/>
      <c r="B22" s="38" t="s">
        <v>55</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38</v>
      </c>
      <c r="C24" s="46" t="s">
        <v>10</v>
      </c>
      <c r="D24" s="41">
        <v>30</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row r="33" spans="2:6" x14ac:dyDescent="0.3">
      <c r="B33" s="22"/>
      <c r="F33" s="16"/>
    </row>
    <row r="34" spans="2:6" x14ac:dyDescent="0.3">
      <c r="B34" s="22"/>
      <c r="F34" s="16"/>
    </row>
    <row r="35" spans="2:6" x14ac:dyDescent="0.3">
      <c r="B35" s="22"/>
      <c r="F35"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view="pageBreakPreview" topLeftCell="A7" zoomScale="150" zoomScaleNormal="100" zoomScaleSheetLayoutView="150" workbookViewId="0">
      <selection activeCell="E19" sqref="E19"/>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6.5" customHeight="1" x14ac:dyDescent="0.3">
      <c r="A8" s="3" t="s">
        <v>1</v>
      </c>
      <c r="B8" s="81" t="s">
        <v>92</v>
      </c>
      <c r="C8" s="81"/>
      <c r="D8" s="81"/>
      <c r="E8" s="81"/>
      <c r="F8" s="81"/>
      <c r="G8" s="81"/>
    </row>
    <row r="9" spans="1:7" s="3" customFormat="1" x14ac:dyDescent="0.3">
      <c r="A9" s="3" t="s">
        <v>2</v>
      </c>
      <c r="B9" s="5" t="s">
        <v>44</v>
      </c>
      <c r="D9" s="5"/>
      <c r="F9" s="4"/>
    </row>
    <row r="10" spans="1:7" s="3" customFormat="1" ht="19.5" customHeight="1"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5" customHeight="1" x14ac:dyDescent="0.3">
      <c r="A15" s="7"/>
      <c r="B15" s="85" t="s">
        <v>52</v>
      </c>
      <c r="C15" s="85"/>
      <c r="D15" s="85"/>
      <c r="E15" s="85"/>
      <c r="F15" s="85"/>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977.61</v>
      </c>
      <c r="E19" s="42"/>
      <c r="F19" s="11"/>
    </row>
    <row r="20" spans="1:7" s="3" customFormat="1" ht="30.6" x14ac:dyDescent="0.3">
      <c r="A20" s="9" t="s">
        <v>16</v>
      </c>
      <c r="B20" s="10" t="s">
        <v>32</v>
      </c>
      <c r="C20" s="43" t="s">
        <v>10</v>
      </c>
      <c r="D20" s="41">
        <v>1661.93</v>
      </c>
      <c r="E20" s="42"/>
      <c r="F20" s="11"/>
    </row>
    <row r="21" spans="1:7" s="3" customFormat="1" ht="61.2" x14ac:dyDescent="0.3">
      <c r="A21" s="9" t="s">
        <v>11</v>
      </c>
      <c r="B21" s="10" t="s">
        <v>30</v>
      </c>
      <c r="C21" s="43" t="s">
        <v>12</v>
      </c>
      <c r="D21" s="41">
        <v>61.1</v>
      </c>
      <c r="E21" s="42"/>
      <c r="F21" s="11"/>
    </row>
    <row r="22" spans="1:7" s="3" customFormat="1" x14ac:dyDescent="0.3">
      <c r="A22" s="9"/>
      <c r="B22" s="38" t="s">
        <v>55</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38</v>
      </c>
      <c r="C24" s="46" t="s">
        <v>10</v>
      </c>
      <c r="D24" s="41">
        <v>32</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t="s">
        <v>13</v>
      </c>
      <c r="F27" s="22" t="s">
        <v>13</v>
      </c>
      <c r="G27" s="17">
        <f>+G22+G25</f>
        <v>0</v>
      </c>
    </row>
    <row r="28" spans="1:7" x14ac:dyDescent="0.3">
      <c r="E28" s="22" t="s">
        <v>14</v>
      </c>
      <c r="F28" s="22" t="s">
        <v>14</v>
      </c>
      <c r="G28" s="18">
        <f>+ROUND(G27*0.16,2)</f>
        <v>0</v>
      </c>
    </row>
    <row r="29" spans="1:7" x14ac:dyDescent="0.3">
      <c r="E29" s="22" t="s">
        <v>15</v>
      </c>
      <c r="F29" s="22" t="s">
        <v>15</v>
      </c>
      <c r="G29" s="17">
        <f>+G27+G28</f>
        <v>0</v>
      </c>
    </row>
    <row r="30" spans="1:7" x14ac:dyDescent="0.3">
      <c r="B30" s="22"/>
      <c r="F30" s="16"/>
    </row>
    <row r="31" spans="1:7" x14ac:dyDescent="0.3">
      <c r="B31" s="22"/>
      <c r="F31"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6" zoomScale="150" zoomScaleNormal="100" zoomScaleSheetLayoutView="150" workbookViewId="0">
      <selection activeCell="E19" sqref="E19"/>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51"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8.75" customHeight="1" x14ac:dyDescent="0.3">
      <c r="A15" s="7"/>
      <c r="B15" s="85" t="s">
        <v>53</v>
      </c>
      <c r="C15" s="85"/>
      <c r="D15" s="85"/>
      <c r="E15" s="85"/>
      <c r="F15" s="85"/>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721</v>
      </c>
      <c r="E19" s="42"/>
      <c r="F19" s="11"/>
    </row>
    <row r="20" spans="1:7" s="3" customFormat="1" ht="30.6" x14ac:dyDescent="0.3">
      <c r="A20" s="9" t="s">
        <v>16</v>
      </c>
      <c r="B20" s="10" t="s">
        <v>32</v>
      </c>
      <c r="C20" s="43" t="s">
        <v>10</v>
      </c>
      <c r="D20" s="41">
        <v>1225.7</v>
      </c>
      <c r="E20" s="42"/>
      <c r="F20" s="11"/>
    </row>
    <row r="21" spans="1:7" s="3" customFormat="1" ht="61.2" x14ac:dyDescent="0.3">
      <c r="A21" s="9" t="s">
        <v>11</v>
      </c>
      <c r="B21" s="10" t="s">
        <v>30</v>
      </c>
      <c r="C21" s="43" t="s">
        <v>12</v>
      </c>
      <c r="D21" s="41">
        <v>45.06</v>
      </c>
      <c r="E21" s="42"/>
      <c r="F21" s="11"/>
    </row>
    <row r="22" spans="1:7" s="3" customFormat="1" x14ac:dyDescent="0.3">
      <c r="A22" s="9"/>
      <c r="B22" s="38" t="s">
        <v>55</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38</v>
      </c>
      <c r="C24" s="46" t="s">
        <v>10</v>
      </c>
      <c r="D24" s="41">
        <v>22</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view="pageBreakPreview" topLeftCell="A6" zoomScale="150" zoomScaleNormal="100" zoomScaleSheetLayoutView="150" workbookViewId="0">
      <selection activeCell="E19" sqref="E19"/>
    </sheetView>
  </sheetViews>
  <sheetFormatPr baseColWidth="10" defaultColWidth="11.44140625" defaultRowHeight="14.4" x14ac:dyDescent="0.3"/>
  <cols>
    <col min="1" max="1" width="13" style="19" customWidth="1"/>
    <col min="2" max="2" width="45.6640625" style="19" customWidth="1"/>
    <col min="3" max="3" width="11.44140625" style="19"/>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5.7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3" customFormat="1" ht="15" thickTop="1" x14ac:dyDescent="0.3">
      <c r="A14" s="7"/>
      <c r="B14" s="7"/>
      <c r="C14" s="7"/>
      <c r="D14" s="7"/>
      <c r="E14" s="7"/>
      <c r="F14" s="7"/>
    </row>
    <row r="15" spans="1:7" s="3" customFormat="1" ht="48.75" customHeight="1" x14ac:dyDescent="0.3">
      <c r="A15" s="7"/>
      <c r="B15" s="85" t="s">
        <v>87</v>
      </c>
      <c r="C15" s="85"/>
      <c r="D15" s="85"/>
      <c r="E15" s="85"/>
      <c r="F15" s="85"/>
    </row>
    <row r="16" spans="1:7" s="3" customFormat="1" x14ac:dyDescent="0.3">
      <c r="A16" s="7"/>
      <c r="B16" s="7"/>
      <c r="C16" s="7"/>
      <c r="D16" s="7"/>
      <c r="E16" s="7"/>
      <c r="F16" s="7"/>
    </row>
    <row r="17" spans="1:7" s="3" customFormat="1" x14ac:dyDescent="0.3">
      <c r="A17" s="7"/>
      <c r="B17" s="7"/>
      <c r="C17" s="7"/>
      <c r="D17" s="7"/>
      <c r="E17" s="7"/>
      <c r="F17" s="7"/>
    </row>
    <row r="18" spans="1:7" s="3" customFormat="1" x14ac:dyDescent="0.3">
      <c r="A18" s="44"/>
      <c r="B18" s="37" t="s">
        <v>22</v>
      </c>
      <c r="C18" s="44"/>
      <c r="D18" s="44"/>
      <c r="E18" s="44"/>
      <c r="F18" s="44"/>
    </row>
    <row r="19" spans="1:7" s="3" customFormat="1" ht="30.6" x14ac:dyDescent="0.3">
      <c r="A19" s="9" t="s">
        <v>9</v>
      </c>
      <c r="B19" s="10" t="s">
        <v>31</v>
      </c>
      <c r="C19" s="43" t="s">
        <v>10</v>
      </c>
      <c r="D19" s="41">
        <v>1186.6099999999999</v>
      </c>
      <c r="E19" s="42"/>
      <c r="F19" s="11"/>
    </row>
    <row r="20" spans="1:7" s="3" customFormat="1" ht="30.6" x14ac:dyDescent="0.3">
      <c r="A20" s="9" t="s">
        <v>16</v>
      </c>
      <c r="B20" s="10" t="s">
        <v>32</v>
      </c>
      <c r="C20" s="43" t="s">
        <v>10</v>
      </c>
      <c r="D20" s="41">
        <v>2017.24</v>
      </c>
      <c r="E20" s="42"/>
      <c r="F20" s="11"/>
    </row>
    <row r="21" spans="1:7" s="3" customFormat="1" ht="61.2" x14ac:dyDescent="0.3">
      <c r="A21" s="9" t="s">
        <v>11</v>
      </c>
      <c r="B21" s="10" t="s">
        <v>30</v>
      </c>
      <c r="C21" s="43" t="s">
        <v>12</v>
      </c>
      <c r="D21" s="41">
        <v>74.16</v>
      </c>
      <c r="E21" s="42"/>
      <c r="F21" s="11"/>
    </row>
    <row r="22" spans="1:7" s="3" customFormat="1" x14ac:dyDescent="0.3">
      <c r="A22" s="9"/>
      <c r="B22" s="38" t="s">
        <v>55</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38</v>
      </c>
      <c r="C24" s="46" t="s">
        <v>10</v>
      </c>
      <c r="D24" s="41">
        <v>35</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sheetData>
  <mergeCells count="4">
    <mergeCell ref="A4:F4"/>
    <mergeCell ref="A11:F11"/>
    <mergeCell ref="B15:F15"/>
    <mergeCell ref="B8:G8"/>
  </mergeCells>
  <pageMargins left="0.31496062992125984" right="0.11811023622047245" top="0.35433070866141736" bottom="0.15748031496062992" header="0.31496062992125984" footer="0.31496062992125984"/>
  <pageSetup scale="8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view="pageBreakPreview" zoomScale="150" zoomScaleNormal="100" zoomScaleSheetLayoutView="150" workbookViewId="0">
      <selection activeCell="B8" sqref="B8:G8"/>
    </sheetView>
  </sheetViews>
  <sheetFormatPr baseColWidth="10" defaultColWidth="11.44140625" defaultRowHeight="14.4" x14ac:dyDescent="0.3"/>
  <cols>
    <col min="1" max="1" width="13" style="19" customWidth="1"/>
    <col min="2" max="2" width="45.6640625" style="19" customWidth="1"/>
    <col min="3" max="3" width="8.6640625" style="19" customWidth="1"/>
    <col min="4" max="4" width="12.109375" style="19" customWidth="1"/>
    <col min="5" max="5" width="13.44140625" style="19" customWidth="1"/>
    <col min="6" max="6" width="15.33203125" style="19" customWidth="1"/>
    <col min="7" max="16384" width="11.44140625" style="19"/>
  </cols>
  <sheetData>
    <row r="1" spans="1:7" s="3" customFormat="1" x14ac:dyDescent="0.3">
      <c r="F1" s="4"/>
    </row>
    <row r="2" spans="1:7" s="3" customFormat="1" x14ac:dyDescent="0.3">
      <c r="F2" s="4"/>
    </row>
    <row r="3" spans="1:7" s="3" customFormat="1" x14ac:dyDescent="0.3">
      <c r="F3" s="4"/>
    </row>
    <row r="4" spans="1:7" s="3" customFormat="1" ht="18" x14ac:dyDescent="0.3">
      <c r="A4" s="80" t="s">
        <v>0</v>
      </c>
      <c r="B4" s="80"/>
      <c r="C4" s="80"/>
      <c r="D4" s="80"/>
      <c r="E4" s="80"/>
      <c r="F4" s="80"/>
    </row>
    <row r="5" spans="1:7" s="3" customFormat="1" x14ac:dyDescent="0.3">
      <c r="F5" s="4"/>
    </row>
    <row r="6" spans="1:7" s="3" customFormat="1" x14ac:dyDescent="0.3">
      <c r="F6" s="4"/>
    </row>
    <row r="7" spans="1:7" s="3" customFormat="1" x14ac:dyDescent="0.3">
      <c r="A7" s="3" t="s">
        <v>64</v>
      </c>
      <c r="B7" s="5" t="s">
        <v>75</v>
      </c>
      <c r="F7" s="4"/>
    </row>
    <row r="8" spans="1:7" s="3" customFormat="1" ht="45.75" customHeight="1" x14ac:dyDescent="0.3">
      <c r="A8" s="3" t="s">
        <v>1</v>
      </c>
      <c r="B8" s="81" t="s">
        <v>92</v>
      </c>
      <c r="C8" s="81"/>
      <c r="D8" s="81"/>
      <c r="E8" s="81"/>
      <c r="F8" s="81"/>
      <c r="G8" s="81"/>
    </row>
    <row r="9" spans="1:7" s="3" customFormat="1" x14ac:dyDescent="0.3">
      <c r="A9" s="3" t="s">
        <v>2</v>
      </c>
      <c r="B9" s="5" t="s">
        <v>44</v>
      </c>
      <c r="D9" s="5"/>
      <c r="F9" s="4"/>
    </row>
    <row r="10" spans="1:7" s="3" customFormat="1" ht="15" thickBot="1" x14ac:dyDescent="0.35">
      <c r="F10" s="4"/>
    </row>
    <row r="11" spans="1:7" s="3" customFormat="1" ht="22.5" customHeight="1" thickTop="1" x14ac:dyDescent="0.3">
      <c r="A11" s="82" t="s">
        <v>3</v>
      </c>
      <c r="B11" s="82"/>
      <c r="C11" s="82"/>
      <c r="D11" s="82"/>
      <c r="E11" s="82"/>
      <c r="F11" s="82"/>
    </row>
    <row r="12" spans="1:7" s="3" customFormat="1" ht="8.25" customHeight="1" thickBot="1" x14ac:dyDescent="0.35">
      <c r="A12" s="6"/>
      <c r="B12" s="6"/>
      <c r="C12" s="6"/>
      <c r="D12" s="6"/>
      <c r="E12" s="6"/>
      <c r="F12" s="6"/>
    </row>
    <row r="13" spans="1:7" s="3" customFormat="1" ht="25.2" thickTop="1" thickBot="1" x14ac:dyDescent="0.35">
      <c r="A13" s="54" t="s">
        <v>4</v>
      </c>
      <c r="B13" s="62" t="s">
        <v>5</v>
      </c>
      <c r="C13" s="63" t="s">
        <v>6</v>
      </c>
      <c r="D13" s="63" t="s">
        <v>7</v>
      </c>
      <c r="E13" s="64" t="s">
        <v>90</v>
      </c>
      <c r="F13" s="63" t="s">
        <v>91</v>
      </c>
      <c r="G13" s="63" t="s">
        <v>8</v>
      </c>
    </row>
    <row r="14" spans="1:7" s="67" customFormat="1" ht="15" thickTop="1" x14ac:dyDescent="0.3">
      <c r="A14" s="65"/>
      <c r="B14" s="65"/>
      <c r="C14" s="65"/>
      <c r="D14" s="65"/>
      <c r="E14" s="66"/>
      <c r="F14" s="65"/>
      <c r="G14" s="65"/>
    </row>
    <row r="15" spans="1:7" s="67" customFormat="1" ht="47.25" customHeight="1" x14ac:dyDescent="0.3">
      <c r="A15" s="65"/>
      <c r="B15" s="86" t="s">
        <v>63</v>
      </c>
      <c r="C15" s="86"/>
      <c r="D15" s="86"/>
      <c r="E15" s="86"/>
      <c r="F15" s="86"/>
      <c r="G15" s="65"/>
    </row>
    <row r="16" spans="1:7" s="67" customFormat="1" x14ac:dyDescent="0.3">
      <c r="A16" s="65"/>
      <c r="B16" s="65"/>
      <c r="C16" s="65"/>
      <c r="D16" s="65"/>
      <c r="E16" s="66"/>
      <c r="F16" s="65"/>
      <c r="G16" s="65"/>
    </row>
    <row r="17" spans="1:7" s="67" customFormat="1" x14ac:dyDescent="0.3">
      <c r="A17" s="65"/>
      <c r="B17" s="65"/>
      <c r="C17" s="65"/>
      <c r="D17" s="65"/>
      <c r="E17" s="66"/>
      <c r="F17" s="65"/>
      <c r="G17" s="65"/>
    </row>
    <row r="18" spans="1:7" s="67" customFormat="1" x14ac:dyDescent="0.3">
      <c r="A18" s="65"/>
      <c r="B18" s="37" t="s">
        <v>22</v>
      </c>
      <c r="C18" s="65"/>
      <c r="D18" s="65"/>
      <c r="E18" s="66"/>
      <c r="F18" s="65"/>
      <c r="G18" s="65"/>
    </row>
    <row r="19" spans="1:7" s="3" customFormat="1" ht="30.6" x14ac:dyDescent="0.3">
      <c r="A19" s="9" t="s">
        <v>9</v>
      </c>
      <c r="B19" s="10" t="s">
        <v>31</v>
      </c>
      <c r="C19" s="43" t="s">
        <v>10</v>
      </c>
      <c r="D19" s="41">
        <v>1389.64</v>
      </c>
      <c r="E19" s="42"/>
      <c r="F19" s="11"/>
    </row>
    <row r="20" spans="1:7" s="3" customFormat="1" ht="30.6" x14ac:dyDescent="0.3">
      <c r="A20" s="9" t="s">
        <v>16</v>
      </c>
      <c r="B20" s="10" t="s">
        <v>32</v>
      </c>
      <c r="C20" s="43" t="s">
        <v>10</v>
      </c>
      <c r="D20" s="41">
        <v>2362.39</v>
      </c>
      <c r="E20" s="42"/>
      <c r="F20" s="11"/>
    </row>
    <row r="21" spans="1:7" s="3" customFormat="1" ht="61.2" x14ac:dyDescent="0.3">
      <c r="A21" s="9" t="s">
        <v>11</v>
      </c>
      <c r="B21" s="10" t="s">
        <v>30</v>
      </c>
      <c r="C21" s="43" t="s">
        <v>12</v>
      </c>
      <c r="D21" s="41">
        <v>86.85</v>
      </c>
      <c r="E21" s="42"/>
      <c r="F21" s="11"/>
    </row>
    <row r="22" spans="1:7" s="3" customFormat="1" x14ac:dyDescent="0.3">
      <c r="A22" s="9"/>
      <c r="B22" s="38" t="s">
        <v>55</v>
      </c>
      <c r="C22" s="43"/>
      <c r="D22" s="41" t="s">
        <v>17</v>
      </c>
      <c r="E22" s="42"/>
      <c r="F22" s="42"/>
      <c r="G22" s="39">
        <f>SUM(G19:G21)</f>
        <v>0</v>
      </c>
    </row>
    <row r="23" spans="1:7" s="3" customFormat="1" x14ac:dyDescent="0.3">
      <c r="A23" s="19"/>
      <c r="B23" s="37" t="s">
        <v>36</v>
      </c>
      <c r="C23" s="19"/>
      <c r="D23" s="48"/>
      <c r="E23" s="49"/>
      <c r="F23" s="49"/>
      <c r="G23" s="50"/>
    </row>
    <row r="24" spans="1:7" s="3" customFormat="1" ht="40.799999999999997" x14ac:dyDescent="0.3">
      <c r="A24" s="19" t="s">
        <v>37</v>
      </c>
      <c r="B24" s="10" t="s">
        <v>38</v>
      </c>
      <c r="C24" s="46" t="s">
        <v>10</v>
      </c>
      <c r="D24" s="41">
        <v>36</v>
      </c>
      <c r="E24" s="42"/>
      <c r="F24" s="42"/>
      <c r="G24" s="11"/>
    </row>
    <row r="25" spans="1:7" s="3" customFormat="1" x14ac:dyDescent="0.3">
      <c r="A25" s="19"/>
      <c r="B25" s="38" t="s">
        <v>39</v>
      </c>
      <c r="C25" s="19"/>
      <c r="D25" s="48"/>
      <c r="E25" s="49"/>
      <c r="F25" s="49"/>
      <c r="G25" s="39">
        <f>SUM(G24:G24)</f>
        <v>0</v>
      </c>
    </row>
    <row r="26" spans="1:7" s="3" customFormat="1" x14ac:dyDescent="0.3">
      <c r="A26" s="9"/>
      <c r="B26" s="38"/>
      <c r="C26" s="43"/>
      <c r="D26" s="41"/>
      <c r="E26" s="42"/>
      <c r="F26" s="42"/>
      <c r="G26" s="47"/>
    </row>
    <row r="27" spans="1:7" x14ac:dyDescent="0.3">
      <c r="E27" s="22"/>
      <c r="F27" s="22" t="s">
        <v>13</v>
      </c>
      <c r="G27" s="17">
        <f>+G22+G25</f>
        <v>0</v>
      </c>
    </row>
    <row r="28" spans="1:7" x14ac:dyDescent="0.3">
      <c r="E28" s="22"/>
      <c r="F28" s="22" t="s">
        <v>14</v>
      </c>
      <c r="G28" s="18">
        <f>+ROUND(G27*0.16,2)</f>
        <v>0</v>
      </c>
    </row>
    <row r="29" spans="1:7" x14ac:dyDescent="0.3">
      <c r="E29" s="22"/>
      <c r="F29" s="22" t="s">
        <v>15</v>
      </c>
      <c r="G29" s="17">
        <f>+G27+G28</f>
        <v>0</v>
      </c>
    </row>
    <row r="30" spans="1:7" x14ac:dyDescent="0.3">
      <c r="B30" s="22"/>
      <c r="F30" s="16"/>
    </row>
    <row r="31" spans="1:7" x14ac:dyDescent="0.3">
      <c r="B31" s="22"/>
      <c r="F31" s="16"/>
    </row>
    <row r="32" spans="1:7" x14ac:dyDescent="0.3">
      <c r="B32" s="22"/>
      <c r="F32" s="16"/>
    </row>
    <row r="33" spans="2:6" x14ac:dyDescent="0.3">
      <c r="B33" s="22"/>
      <c r="F33" s="16"/>
    </row>
    <row r="34" spans="2:6" x14ac:dyDescent="0.3">
      <c r="B34" s="22"/>
      <c r="F34" s="16"/>
    </row>
  </sheetData>
  <mergeCells count="4">
    <mergeCell ref="A4:F4"/>
    <mergeCell ref="A11:F11"/>
    <mergeCell ref="B15:F15"/>
    <mergeCell ref="B8:G8"/>
  </mergeCells>
  <printOptions horizontalCentered="1"/>
  <pageMargins left="0.19685039370078741" right="0.19685039370078741" top="0.35433070866141736" bottom="0.35433070866141736" header="0.31496062992125984" footer="0.31496062992125984"/>
  <pageSetup scale="85" orientation="portrait"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3</vt:i4>
      </vt:variant>
    </vt:vector>
  </HeadingPairs>
  <TitlesOfParts>
    <vt:vector size="19" baseType="lpstr">
      <vt:lpstr>EST. MCDO</vt:lpstr>
      <vt:lpstr>EST.MCDO. PINTURA</vt:lpstr>
      <vt:lpstr>RES</vt:lpstr>
      <vt:lpstr>01. SAL</vt:lpstr>
      <vt:lpstr>02. J BARR</vt:lpstr>
      <vt:lpstr>03.P Zar</vt:lpstr>
      <vt:lpstr>04.ARROy</vt:lpstr>
      <vt:lpstr>05. VIC SUAR</vt:lpstr>
      <vt:lpstr>06. ped</vt:lpstr>
      <vt:lpstr>07.CUAuh</vt:lpstr>
      <vt:lpstr>08.CED</vt:lpstr>
      <vt:lpstr>09.ESP DE ORO</vt:lpstr>
      <vt:lpstr>10.PEN MEX.</vt:lpstr>
      <vt:lpstr>11.P NEG</vt:lpstr>
      <vt:lpstr>12. JUV</vt:lpstr>
      <vt:lpstr>13. LLANO</vt:lpstr>
      <vt:lpstr>RES!Área_de_impresión</vt:lpstr>
      <vt:lpstr>'01. SAL'!Títulos_a_imprimir</vt:lpstr>
      <vt:lpstr>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user</cp:lastModifiedBy>
  <cp:lastPrinted>2024-07-22T14:18:03Z</cp:lastPrinted>
  <dcterms:created xsi:type="dcterms:W3CDTF">2022-06-15T18:38:52Z</dcterms:created>
  <dcterms:modified xsi:type="dcterms:W3CDTF">2024-07-22T14:18:40Z</dcterms:modified>
</cp:coreProperties>
</file>