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5 OBRA EST\SOP037\"/>
    </mc:Choice>
  </mc:AlternateContent>
  <xr:revisionPtr revIDLastSave="0" documentId="13_ncr:1_{C0B23258-071F-49F0-8DB4-E7676A040B98}" xr6:coauthVersionLast="47" xr6:coauthVersionMax="47" xr10:uidLastSave="{00000000-0000-0000-0000-000000000000}"/>
  <bookViews>
    <workbookView xWindow="-120" yWindow="-120" windowWidth="29040" windowHeight="15720" tabRatio="814" activeTab="1" xr2:uid="{00000000-000D-0000-FFFF-FFFF00000000}"/>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CAT!$A$1:$G$74</definedName>
    <definedName name="_xlnm.Print_Area" localSheetId="1">RES!$A$1:$C$43</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4" i="1" l="1"/>
  <c r="D63" i="1"/>
  <c r="D60" i="1"/>
  <c r="D59" i="1"/>
  <c r="D57" i="1"/>
  <c r="D55" i="1"/>
  <c r="D46" i="1"/>
  <c r="D45" i="1"/>
  <c r="D41" i="1"/>
  <c r="D40" i="1"/>
  <c r="D42" i="1" s="1"/>
</calcChain>
</file>

<file path=xl/sharedStrings.xml><?xml version="1.0" encoding="utf-8"?>
<sst xmlns="http://schemas.openxmlformats.org/spreadsheetml/2006/main" count="171" uniqueCount="88">
  <si>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</si>
  <si>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</si>
  <si>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</si>
  <si>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</si>
  <si>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</si>
  <si>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</si>
  <si>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</si>
  <si>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</si>
  <si>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</si>
  <si>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</si>
  <si>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</si>
  <si>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</si>
  <si>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</si>
  <si>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</si>
  <si>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</si>
  <si>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</si>
  <si>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</si>
  <si>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</si>
  <si>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</si>
  <si>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</si>
  <si>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</si>
  <si>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</si>
  <si>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</si>
  <si>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</si>
  <si>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</si>
  <si>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</si>
  <si>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</si>
  <si>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</si>
  <si>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</si>
  <si>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</si>
  <si>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</si>
  <si>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</si>
  <si>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</si>
  <si>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</si>
  <si>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</si>
  <si>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</si>
  <si>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</si>
  <si>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4</t>
  </si>
  <si>
    <t xml:space="preserve"> "PROGRAMA RESCATE CARRETERO" REHABILITACIÓN DE LA CARRETERA MILPILLAS DE LA SIERRA - EL SAUCILLO, EN EL MUNICIPIO DE FRESNILLO, ZAC. PARA MEJORAR LAS VÍAS DE COMUNICACIÓN EN EL ESTADO.</t>
  </si>
  <si>
    <t>PROGRAMA “RESCATE CARRETERO” REHABILITACIÓN DE CARRETERAS ESTATALES EN LA REGIÓN NORTE DEL MUNICIPIO DE FRESNILLO,ZAC.(SEGUNDO PAQUETE). PARA IMPULSAR EL DESARROLLO REGIONAL MEDIANTE INFRAESTRUCTURA VIAL FUNCIONAL.</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</si>
  <si>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</si>
  <si>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</si>
  <si>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</si>
  <si>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</si>
  <si>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</si>
  <si>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</si>
  <si>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</si>
  <si>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</si>
  <si>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</si>
  <si>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 xml:space="preserve">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t>
  </si>
  <si>
    <t>2490305EKCSM</t>
  </si>
  <si>
    <t xml:space="preserve">SUMINISTRO Y COLOCACIÓN DE CARPETA CON MEZCLA ASFÁLTICA TIPO DENSA TAMAÑO MÁXIMO 3/8” PARA MICROCARPETA DE 2.5 CM COMPACTOS POR UNIDAD DE OBRA TERMINADA (N-CSV-CAR-3-02-005/25) DE LAS NORMAS DE CONSERVACIÓN DE CARRETERAS DE LA S.IC.T. </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</si>
  <si>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</si>
  <si>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</si>
  <si>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</si>
  <si>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</si>
  <si>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</si>
  <si>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SUBTOTAL EL SAUCILLO</t>
  </si>
  <si>
    <t xml:space="preserve">"PROGRAMA RESCATE CARRETERO" REHABILITACIÓN DE LA CARRETERA MILPILLAS DE LA SIERRA - EL TIGRE, EN EL MUNICIPIO DE FRESNILLO, ZAC. PARA MEJORAR LAS VÍAS DE COMUNICACIÓN EN EL ESTADO.
</t>
  </si>
  <si>
    <t>ESTRUCTURAS Y OBRAS DE DRENAJE</t>
  </si>
  <si>
    <t>01260010CS</t>
  </si>
  <si>
    <t>LIMPIEZA DE CUNETAS POR UNIDAD DE OBRA TERMINADA (INCISO N.CSV.CAR.2.01.001/01) DE LAS NORMAS DE CONSERVACIÓN DE CARRETERAS DE LA S.I.C.T.</t>
  </si>
  <si>
    <t>24903006R</t>
  </si>
  <si>
    <t>CONCRETO HIDRAULICO F'c= 200 Kg/cm2 POR UNIDAD DE OBRA TERMINADA (INCISO N.CTR.CAR.1.02.003/04) DE LAS NORMAS DE CONSTRUCCION DE CARRETERAS DE LA S.I.C.T., TAMAÑO MAXIMO DE 3/4",   REVENIMIENTO DE 10cms. EN OBRAS DE DRENAJE, SEGUN PROYECTO. INCLUYE MATERIALES, VIBRADO, MANO DE OBRA, MANIOBRAS, ACARREOS NECESARIOS.</t>
  </si>
  <si>
    <t>24903014OD</t>
  </si>
  <si>
    <t>ACERO DE REFUERZO POR UNIDAD DE OBRA TERMINADA, (INCISO N.CTR.CAR.1.02.004/02) DE LAS NORMAS DE CONSTRUCCION DE CARRETERAS DE LA S.I.C.T., VARILLAS GRADO 42 (Fy=4200 Kg/cm2) CUALQUIER DIAMETRO.  EN OBRAS DE DRENAJE.</t>
  </si>
  <si>
    <t>KG</t>
  </si>
  <si>
    <t>TOTAL OBRA DRENAJE</t>
  </si>
  <si>
    <t>230001007CSB</t>
  </si>
  <si>
    <t>RECUPERACIÓN EN FRÍO DE PAVIMENTOS ASFÁLTICOS CON EQUIPO MECANICO. POR UNIDAD DE OBRA TERMINADA  (INICISO N-CSV-CAR-4-02-001/03) DE LAS NORMAS DE CONSERVACIÓN DE CARRETERAS DE LA S.C.T. CUALESQUIERA QUE SEA SU CLASIFICACION Y PROFUNDIDAD. INCLUYE LA INCORPORACIÓN DEL  30% DE MATERIAL TRITURADO NECESARIO DE BANCO CON EL OBJETIVO DE TENER UNA CAPA DE BASE HIDRAULICA DE 20 CM DE ESPESOR UTILIZANDO EL MATERIAL PRODUCTO DE LA RECUPERACIÓN EN LA MEZCLA. EL MATERIAL DE DESPERDICIO SERÁ DEPOSITADO DONDE INDIQUE LA SECRETARIA HASTA UNA DISTANCIA DE 5 KM.</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</si>
  <si>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</si>
  <si>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</si>
  <si>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MASF0003</t>
  </si>
  <si>
    <t>ADQUISICIÓN DE EMULSION CATIONICA DE ROMPIMIENTO LENTO (ECL) , DE ACUERDO CON LA NORMA DE LA SCT N-CMT-4-05-005/22. (PUESTOS EN EL SITIO DE LOS TRABAJOS)</t>
  </si>
  <si>
    <t>LTS</t>
  </si>
  <si>
    <t>4.-</t>
  </si>
  <si>
    <t>SUBTOTAL EL TIGRE</t>
  </si>
  <si>
    <t>"PROGRAMA RESCATE CARRETERO" REHABILITACIÓN DE LA CARRETERA  ESTACIÓN GUTIERREZ - MILPILLAS DE LA SIERRA, EN EL MUNICIPIO DE FRESNILLO, ZAC. PARA MEJORAR LAS VÍAS DE COMUNICACIÓN EN EL ESTADO.</t>
  </si>
  <si>
    <t>24903043BP</t>
  </si>
  <si>
    <t>BACHEO PROFUNDO AISLADO POR UNIDAD DE OBRA TERMINADA (INCISO N.CSV. CAR. 2.02.004/15) DE LAS NORMAS DE CONSERVACION DE CARRETERAS DE LA S.I.C.T</t>
  </si>
  <si>
    <t xml:space="preserve">SUMINISTRO Y COLOCACIÓN DE CARPETA CON MEZCLA ASFÁLTICA TIPO DENSA TAMAÑO MÁXIMO 3/8” PARA MICROCARPETA DE 2.5 CM COMPACTOS POR UNIDAD DE OBRA TERMINADA (N-CSV-CAR-3-02-005/25) DE LAS NORMAS DE CONSERVACIÓN DE CARRETERAS DE LA S.I.C.T. </t>
  </si>
  <si>
    <t>SUBTOTAL EST GUT.</t>
  </si>
  <si>
    <t xml:space="preserve">TERRACERÍAS </t>
  </si>
  <si>
    <t>SEÑALAMIENTO</t>
  </si>
  <si>
    <t>"PROGRAMA RESCATE CARRETERO" REHABILITACIÓN DE LA CARRETERA MILPILLAS DE LA SIERRA - EL TIGRE, EN EL MUNICIPIO DE FRESNILLO, ZAC. PARA MEJORAR LAS VÍAS DE COMUNICACIÓN EN EL ESTADO.</t>
  </si>
  <si>
    <t>PROGRAMA RESCATE CARRETERO REHABILITACIÓN DE LA CARRETERA  ESTACIÓN GUTIERREZ - MILPILLAS DE LA SIERRA, EN EL MUNICIPIO DE FRESNILLO, ZAC. PARA MEJORAR LAS VÍAS DE COMUNICACIÓN EN EL ESTADO.</t>
  </si>
  <si>
    <t>"PROGRAMA RESCATE CARRETERO" REHABILITACIÓN DE CARRETERAS ESTATALES EN LA REGIÓN NORTE DEL MUNICIPIO DE FRESNILLO, ZAC. (SEGUNDO PAQUETE). PARA IMPULSAR EL DESARROLLO REGIONAL MEDIANTE INFRAESTRUCTURA VÍAL FUNCIONAL.</t>
  </si>
  <si>
    <t>EO-932063953-SOP037-2026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</si>
</sst>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164" formatCode="&quot;$&quot;#,##0.00"/>
    <numFmt numFmtId="165" formatCode="&quot;$&quot;#,###.00"/>
    <numFmt numFmtId="166" formatCode="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65">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4" fillId="0" borderId="0" xfId="0"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0" fontId="4" fillId="0" borderId="0" xfId="0" applyFont="1" applyAlignment="1">
      <alignment horizontal="justify" vertical="top" wrapText="1"/>
    </xf>
    <xf numFmtId="164" fontId="4" fillId="0" borderId="0" xfId="0" applyNumberFormat="1" applyFont="1" applyAlignment="1">
      <alignment horizontal="center" vertical="center"/>
    </xf>
    <xf numFmtId="44" fontId="16" fillId="0" borderId="0" xfId="7" applyFont="1" applyAlignment="1">
      <alignment horizontal="right" vertical="top"/>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Alignment="1">
      <alignment horizontal="center"/>
    </xf>
    <xf numFmtId="0" fontId="6" fillId="0" borderId="0" xfId="0" applyFont="1" applyAlignment="1">
      <alignment horizontal="center" vertical="top" wrapText="1"/>
    </xf>
    <xf numFmtId="0" fontId="3" fillId="0" borderId="0" xfId="0" applyFont="1" applyAlignment="1">
      <alignment horizontal="justify" vertical="top" wrapText="1"/>
    </xf>
    <xf numFmtId="0" fontId="4" fillId="0" borderId="0" xfId="0" applyFont="1" applyAlignment="1">
      <alignment horizontal="center" vertical="top"/>
    </xf>
    <xf numFmtId="0" fontId="3" fillId="0" borderId="0" xfId="0" applyFont="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xr:uid="{00000000-0005-0000-0000-000001000000}"/>
    <cellStyle name="Normal" xfId="0" builtinId="0"/>
    <cellStyle name="Normal 2" xfId="1" xr:uid="{00000000-0005-0000-0000-000003000000}"/>
    <cellStyle name="Normal 2 2" xfId="2" xr:uid="{00000000-0005-0000-0000-000004000000}"/>
    <cellStyle name="Normal 2 3" xfId="3" xr:uid="{00000000-0005-0000-0000-000005000000}"/>
    <cellStyle name="Normal 2 3 2" xfId="6" xr:uid="{00000000-0005-0000-0000-000006000000}"/>
    <cellStyle name="Normal 3" xfId="5" xr:uid="{00000000-0005-0000-0000-000007000000}"/>
    <cellStyle name="Normal 3 2" xfId="9" xr:uid="{00000000-0005-0000-0000-000008000000}"/>
    <cellStyle name="Normal 3 3" xfId="8" xr:uid="{00000000-0005-0000-0000-000009000000}"/>
    <cellStyle name="Normal 4" xfId="10" xr:uid="{00000000-0005-0000-0000-00000A000000}"/>
    <cellStyle name="Porcentaje 2"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8"/>
  <sheetViews>
    <sheetView showZeros="0" view="pageBreakPreview" zoomScaleSheetLayoutView="100" workbookViewId="0">
      <selection activeCell="B9" sqref="B9"/>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59" t="s">
        <v>6</v>
      </c>
      <c r="B1" s="59"/>
      <c r="C1" s="59"/>
      <c r="D1" s="59"/>
      <c r="E1" s="59"/>
      <c r="F1" s="59"/>
      <c r="G1" s="59"/>
    </row>
    <row r="2" spans="1:7" ht="15" customHeight="1" x14ac:dyDescent="0.2">
      <c r="A2" s="14"/>
      <c r="B2" s="14"/>
      <c r="C2" s="14"/>
      <c r="D2" s="23"/>
      <c r="E2" s="14"/>
      <c r="F2" s="14"/>
      <c r="G2" s="8"/>
    </row>
    <row r="3" spans="1:7" ht="12.75" customHeight="1" x14ac:dyDescent="0.2">
      <c r="A3" s="6"/>
      <c r="B3" s="13"/>
      <c r="C3" s="13"/>
      <c r="D3" s="24"/>
      <c r="E3" s="13"/>
      <c r="F3" s="13"/>
      <c r="G3" s="2"/>
    </row>
    <row r="4" spans="1:7" ht="12.75" customHeight="1" x14ac:dyDescent="0.2">
      <c r="A4" s="9"/>
      <c r="B4" s="13"/>
      <c r="C4" s="13"/>
      <c r="D4" s="24"/>
      <c r="E4" s="13"/>
      <c r="F4" s="13"/>
      <c r="G4" s="2"/>
    </row>
    <row r="5" spans="1:7" ht="9" customHeight="1" x14ac:dyDescent="0.2">
      <c r="A5" s="6"/>
      <c r="B5" s="11"/>
      <c r="C5" s="2"/>
      <c r="D5" s="25"/>
      <c r="E5" s="6"/>
      <c r="F5" s="6"/>
      <c r="G5" s="2"/>
    </row>
    <row r="6" spans="1:7" ht="18" customHeight="1" x14ac:dyDescent="0.2">
      <c r="A6" s="61" t="s">
        <v>16</v>
      </c>
      <c r="B6" s="60" t="s">
        <v>39</v>
      </c>
      <c r="C6" s="60"/>
      <c r="D6" s="60"/>
      <c r="E6" s="60"/>
      <c r="F6" s="60"/>
      <c r="G6" s="60"/>
    </row>
    <row r="7" spans="1:7" ht="7.5" customHeight="1" x14ac:dyDescent="0.2">
      <c r="A7" s="61"/>
      <c r="B7" s="60"/>
      <c r="C7" s="60"/>
      <c r="D7" s="60"/>
      <c r="E7" s="60"/>
      <c r="F7" s="60"/>
      <c r="G7" s="60"/>
    </row>
    <row r="8" spans="1:7" ht="12.75" customHeight="1" x14ac:dyDescent="0.2">
      <c r="A8" s="6" t="s">
        <v>7</v>
      </c>
      <c r="B8" s="62" t="s">
        <v>40</v>
      </c>
      <c r="C8" s="62"/>
      <c r="D8" s="62"/>
      <c r="E8" s="62"/>
      <c r="F8" s="62"/>
      <c r="G8" s="62"/>
    </row>
    <row r="9" spans="1:7" ht="12.75" customHeight="1" x14ac:dyDescent="0.2">
      <c r="A9" s="6" t="s">
        <v>19</v>
      </c>
      <c r="B9" s="2" t="s">
        <v>87</v>
      </c>
      <c r="C9" s="2"/>
      <c r="D9" s="25"/>
      <c r="E9" s="2"/>
      <c r="F9" s="2"/>
      <c r="G9" s="2"/>
    </row>
    <row r="10" spans="1:7" ht="12.75" customHeight="1" x14ac:dyDescent="0.2">
      <c r="A10" s="58" t="s">
        <v>21</v>
      </c>
      <c r="B10" s="58"/>
      <c r="C10" s="58"/>
      <c r="D10" s="58"/>
      <c r="E10" s="58"/>
      <c r="F10" s="58"/>
      <c r="G10" s="58"/>
    </row>
    <row r="11" spans="1:7" ht="3" customHeight="1" x14ac:dyDescent="0.2">
      <c r="A11" s="2"/>
      <c r="B11" s="2"/>
      <c r="C11" s="2"/>
      <c r="D11" s="25"/>
      <c r="E11" s="2"/>
      <c r="F11" s="2"/>
      <c r="G11" s="2"/>
    </row>
    <row r="12" spans="1:7" ht="12.75" customHeight="1" x14ac:dyDescent="0.2">
      <c r="A12" s="37" t="s">
        <v>5</v>
      </c>
      <c r="B12" s="37" t="s">
        <v>2</v>
      </c>
      <c r="C12" s="37" t="s">
        <v>4</v>
      </c>
      <c r="D12" s="37" t="s">
        <v>3</v>
      </c>
      <c r="E12" s="37" t="s">
        <v>1</v>
      </c>
      <c r="F12" s="37" t="s">
        <v>18</v>
      </c>
      <c r="G12" s="37" t="s">
        <v>0</v>
      </c>
    </row>
    <row r="13" spans="1:7" ht="3" customHeight="1" x14ac:dyDescent="0.2">
      <c r="A13" s="18"/>
      <c r="B13" s="19"/>
      <c r="C13" s="18"/>
      <c r="D13" s="26"/>
      <c r="E13" s="18"/>
      <c r="F13" s="18"/>
      <c r="G13" s="18"/>
    </row>
    <row r="14" spans="1:7" ht="46.5" customHeight="1" x14ac:dyDescent="0.2">
      <c r="A14" s="56">
        <v>1</v>
      </c>
      <c r="B14" s="48" t="s">
        <v>38</v>
      </c>
      <c r="C14" s="3"/>
      <c r="D14" s="22"/>
      <c r="E14" s="1"/>
      <c r="F14" s="1"/>
      <c r="G14" s="1"/>
    </row>
    <row r="15" spans="1:7" x14ac:dyDescent="0.2">
      <c r="A15" s="47" t="s">
        <v>26</v>
      </c>
      <c r="B15" s="47" t="s">
        <v>29</v>
      </c>
      <c r="C15" s="15"/>
      <c r="D15" s="15"/>
      <c r="E15" s="15"/>
      <c r="F15" s="15"/>
      <c r="G15" s="15"/>
    </row>
    <row r="16" spans="1:7" ht="33.75" customHeight="1" x14ac:dyDescent="0.2">
      <c r="A16" s="49" t="s">
        <v>30</v>
      </c>
      <c r="B16" s="43" t="s">
        <v>41</v>
      </c>
      <c r="C16" s="44" t="s">
        <v>31</v>
      </c>
      <c r="D16" s="45">
        <v>6.6</v>
      </c>
      <c r="E16" s="46"/>
      <c r="F16" s="33"/>
      <c r="G16" s="27"/>
    </row>
    <row r="17" spans="1:8" ht="13.5" thickBot="1" x14ac:dyDescent="0.25">
      <c r="A17" s="41"/>
      <c r="B17" s="41"/>
      <c r="C17" s="41"/>
      <c r="D17" s="41"/>
      <c r="E17" s="41"/>
      <c r="F17" s="36" t="s">
        <v>32</v>
      </c>
      <c r="G17" s="29"/>
      <c r="H17" s="30"/>
    </row>
    <row r="18" spans="1:8" ht="12" customHeight="1" x14ac:dyDescent="0.2">
      <c r="A18" s="47" t="s">
        <v>33</v>
      </c>
      <c r="B18" s="47" t="s">
        <v>27</v>
      </c>
      <c r="C18" s="5"/>
      <c r="D18" s="5"/>
      <c r="E18" s="5"/>
      <c r="F18" s="5"/>
      <c r="G18" s="5"/>
      <c r="H18" s="5"/>
    </row>
    <row r="19" spans="1:8" ht="44.25" customHeight="1" x14ac:dyDescent="0.2">
      <c r="A19" s="49" t="s">
        <v>42</v>
      </c>
      <c r="B19" s="43" t="s">
        <v>43</v>
      </c>
      <c r="C19" s="44" t="s">
        <v>44</v>
      </c>
      <c r="D19" s="45">
        <v>1</v>
      </c>
      <c r="E19" s="31"/>
      <c r="F19" s="31"/>
      <c r="G19" s="32"/>
    </row>
    <row r="20" spans="1:8" ht="67.5" customHeight="1" x14ac:dyDescent="0.2">
      <c r="A20" s="49" t="s">
        <v>45</v>
      </c>
      <c r="B20" s="43" t="s">
        <v>46</v>
      </c>
      <c r="C20" s="44" t="s">
        <v>47</v>
      </c>
      <c r="D20" s="45">
        <v>6600</v>
      </c>
      <c r="E20" s="31"/>
      <c r="F20" s="31"/>
      <c r="G20" s="32"/>
    </row>
    <row r="21" spans="1:8" ht="90" customHeight="1" x14ac:dyDescent="0.2">
      <c r="A21" s="49" t="s">
        <v>48</v>
      </c>
      <c r="B21" s="43" t="s">
        <v>49</v>
      </c>
      <c r="C21" s="44" t="s">
        <v>44</v>
      </c>
      <c r="D21" s="45">
        <v>42</v>
      </c>
      <c r="E21" s="31"/>
      <c r="F21" s="31"/>
      <c r="G21" s="32"/>
    </row>
    <row r="22" spans="1:8" ht="66.75" customHeight="1" x14ac:dyDescent="0.2">
      <c r="A22" s="49" t="s">
        <v>50</v>
      </c>
      <c r="B22" s="43" t="s">
        <v>51</v>
      </c>
      <c r="C22" s="44" t="s">
        <v>44</v>
      </c>
      <c r="D22" s="45">
        <v>1155</v>
      </c>
      <c r="E22" s="31"/>
      <c r="F22" s="31"/>
      <c r="G22" s="32"/>
    </row>
    <row r="23" spans="1:8" ht="13.5" customHeight="1" thickBot="1" x14ac:dyDescent="0.25">
      <c r="A23" s="39"/>
      <c r="B23" s="7"/>
      <c r="C23" s="16"/>
      <c r="D23" s="41"/>
      <c r="E23" s="41"/>
      <c r="F23" s="36" t="s">
        <v>34</v>
      </c>
      <c r="G23" s="29"/>
    </row>
    <row r="24" spans="1:8" x14ac:dyDescent="0.2">
      <c r="A24" s="47" t="s">
        <v>35</v>
      </c>
      <c r="B24" s="47" t="s">
        <v>28</v>
      </c>
      <c r="C24" s="16"/>
      <c r="D24" s="40"/>
      <c r="E24" s="31"/>
      <c r="F24" s="31"/>
      <c r="G24" s="32"/>
    </row>
    <row r="25" spans="1:8" ht="123.75" customHeight="1" x14ac:dyDescent="0.2">
      <c r="A25" s="49" t="s">
        <v>52</v>
      </c>
      <c r="B25" s="43" t="s">
        <v>53</v>
      </c>
      <c r="C25" s="44" t="s">
        <v>47</v>
      </c>
      <c r="D25" s="45">
        <v>17160</v>
      </c>
      <c r="E25" s="31"/>
      <c r="F25" s="31"/>
      <c r="G25" s="32"/>
    </row>
    <row r="26" spans="1:8" ht="91.5" customHeight="1" x14ac:dyDescent="0.2">
      <c r="A26" s="49" t="s">
        <v>54</v>
      </c>
      <c r="B26" s="43" t="s">
        <v>55</v>
      </c>
      <c r="C26" s="44" t="s">
        <v>56</v>
      </c>
      <c r="D26" s="45">
        <v>880</v>
      </c>
      <c r="E26" s="31"/>
      <c r="F26" s="31"/>
      <c r="G26" s="32"/>
    </row>
    <row r="27" spans="1:8" ht="13.5" customHeight="1" thickBot="1" x14ac:dyDescent="0.25">
      <c r="A27" s="39"/>
      <c r="B27" s="7"/>
      <c r="C27" s="16"/>
      <c r="D27" s="41"/>
      <c r="E27" s="41"/>
      <c r="F27" s="36" t="s">
        <v>36</v>
      </c>
      <c r="G27" s="29"/>
    </row>
    <row r="28" spans="1:8" ht="13.5" thickBot="1" x14ac:dyDescent="0.25">
      <c r="A28" s="42"/>
      <c r="B28" s="43"/>
      <c r="C28" s="44"/>
      <c r="D28" s="45"/>
      <c r="E28" s="33"/>
      <c r="F28" s="36" t="s">
        <v>57</v>
      </c>
      <c r="G28" s="29"/>
    </row>
    <row r="29" spans="1:8" x14ac:dyDescent="0.2">
      <c r="A29" s="42"/>
      <c r="B29" s="43"/>
      <c r="C29" s="44"/>
      <c r="D29" s="45"/>
      <c r="E29" s="33"/>
      <c r="F29" s="33"/>
      <c r="G29" s="27"/>
    </row>
    <row r="30" spans="1:8" ht="47.25" customHeight="1" x14ac:dyDescent="0.2">
      <c r="A30" s="56">
        <v>2</v>
      </c>
      <c r="B30" s="48" t="s">
        <v>58</v>
      </c>
      <c r="C30" s="3"/>
      <c r="D30" s="22"/>
      <c r="E30" s="1"/>
      <c r="F30" s="1"/>
      <c r="G30" s="1"/>
    </row>
    <row r="31" spans="1:8" x14ac:dyDescent="0.2">
      <c r="A31" s="47" t="s">
        <v>26</v>
      </c>
      <c r="B31" s="47" t="s">
        <v>29</v>
      </c>
      <c r="C31" s="15"/>
      <c r="D31" s="15"/>
      <c r="E31" s="15"/>
      <c r="F31" s="15"/>
      <c r="G31" s="15"/>
    </row>
    <row r="32" spans="1:8" ht="33.75" x14ac:dyDescent="0.2">
      <c r="A32" s="49" t="s">
        <v>30</v>
      </c>
      <c r="B32" s="43" t="s">
        <v>41</v>
      </c>
      <c r="C32" s="44" t="s">
        <v>31</v>
      </c>
      <c r="D32" s="45">
        <v>2.96</v>
      </c>
      <c r="E32" s="46"/>
      <c r="F32" s="33"/>
      <c r="G32" s="27"/>
    </row>
    <row r="33" spans="1:7" ht="13.5" thickBot="1" x14ac:dyDescent="0.25">
      <c r="A33" s="41"/>
      <c r="B33" s="41"/>
      <c r="C33" s="41"/>
      <c r="D33" s="41"/>
      <c r="E33" s="41"/>
      <c r="F33" s="36" t="s">
        <v>32</v>
      </c>
      <c r="G33" s="29"/>
    </row>
    <row r="34" spans="1:7" x14ac:dyDescent="0.2">
      <c r="A34" s="47" t="s">
        <v>33</v>
      </c>
      <c r="B34" s="47" t="s">
        <v>59</v>
      </c>
      <c r="C34" s="41"/>
      <c r="D34" s="41"/>
      <c r="E34" s="41"/>
      <c r="F34" s="36"/>
      <c r="G34" s="54"/>
    </row>
    <row r="35" spans="1:7" ht="45" customHeight="1" x14ac:dyDescent="0.2">
      <c r="A35" s="49" t="s">
        <v>60</v>
      </c>
      <c r="B35" s="43" t="s">
        <v>61</v>
      </c>
      <c r="C35" s="44" t="s">
        <v>47</v>
      </c>
      <c r="D35" s="45">
        <v>600</v>
      </c>
      <c r="E35" s="41"/>
      <c r="F35" s="36"/>
      <c r="G35" s="54"/>
    </row>
    <row r="36" spans="1:7" ht="78.75" customHeight="1" x14ac:dyDescent="0.2">
      <c r="A36" s="49" t="s">
        <v>62</v>
      </c>
      <c r="B36" s="43" t="s">
        <v>63</v>
      </c>
      <c r="C36" s="44" t="s">
        <v>44</v>
      </c>
      <c r="D36" s="45">
        <v>1</v>
      </c>
      <c r="E36" s="41"/>
      <c r="F36" s="36"/>
      <c r="G36" s="54"/>
    </row>
    <row r="37" spans="1:7" ht="56.25" customHeight="1" x14ac:dyDescent="0.2">
      <c r="A37" s="49" t="s">
        <v>64</v>
      </c>
      <c r="B37" s="43" t="s">
        <v>65</v>
      </c>
      <c r="C37" s="44" t="s">
        <v>66</v>
      </c>
      <c r="D37" s="45">
        <v>6</v>
      </c>
      <c r="E37" s="41"/>
      <c r="F37" s="36"/>
      <c r="G37" s="54"/>
    </row>
    <row r="38" spans="1:7" ht="13.5" thickBot="1" x14ac:dyDescent="0.25">
      <c r="A38" s="41"/>
      <c r="B38" s="41"/>
      <c r="C38" s="41"/>
      <c r="D38" s="41"/>
      <c r="E38" s="41"/>
      <c r="F38" s="36" t="s">
        <v>67</v>
      </c>
      <c r="G38" s="29"/>
    </row>
    <row r="39" spans="1:7" x14ac:dyDescent="0.2">
      <c r="A39" s="47" t="s">
        <v>35</v>
      </c>
      <c r="B39" s="47" t="s">
        <v>27</v>
      </c>
      <c r="C39" s="5"/>
      <c r="D39" s="5"/>
      <c r="E39" s="5"/>
      <c r="F39" s="5"/>
      <c r="G39" s="5"/>
    </row>
    <row r="40" spans="1:7" ht="135" x14ac:dyDescent="0.2">
      <c r="A40" s="49" t="s">
        <v>68</v>
      </c>
      <c r="B40" s="43" t="s">
        <v>69</v>
      </c>
      <c r="C40" s="44" t="s">
        <v>44</v>
      </c>
      <c r="D40" s="45">
        <f>2960*7.1*0.2</f>
        <v>4203.2</v>
      </c>
      <c r="E40" s="31"/>
      <c r="F40" s="31"/>
      <c r="G40" s="32"/>
    </row>
    <row r="41" spans="1:7" ht="112.5" x14ac:dyDescent="0.2">
      <c r="A41" s="49" t="s">
        <v>70</v>
      </c>
      <c r="B41" s="43" t="s">
        <v>71</v>
      </c>
      <c r="C41" s="44" t="s">
        <v>44</v>
      </c>
      <c r="D41" s="45">
        <f>2960*7*0.05</f>
        <v>1036</v>
      </c>
      <c r="E41" s="31"/>
      <c r="F41" s="31"/>
      <c r="G41" s="32"/>
    </row>
    <row r="42" spans="1:7" ht="43.5" customHeight="1" x14ac:dyDescent="0.2">
      <c r="A42" s="49" t="s">
        <v>72</v>
      </c>
      <c r="B42" s="43" t="s">
        <v>73</v>
      </c>
      <c r="C42" s="44" t="s">
        <v>74</v>
      </c>
      <c r="D42" s="45">
        <f>+(D40/0.2)*1.5</f>
        <v>31523.999999999993</v>
      </c>
      <c r="E42" s="31"/>
      <c r="F42" s="31"/>
      <c r="G42" s="32"/>
    </row>
    <row r="43" spans="1:7" ht="13.5" thickBot="1" x14ac:dyDescent="0.25">
      <c r="A43" s="39"/>
      <c r="B43" s="7"/>
      <c r="C43" s="16"/>
      <c r="D43" s="41"/>
      <c r="E43" s="41"/>
      <c r="F43" s="36" t="s">
        <v>34</v>
      </c>
      <c r="G43" s="29"/>
    </row>
    <row r="44" spans="1:7" x14ac:dyDescent="0.2">
      <c r="A44" s="47" t="s">
        <v>75</v>
      </c>
      <c r="B44" s="47" t="s">
        <v>28</v>
      </c>
      <c r="C44" s="16"/>
      <c r="D44" s="40"/>
      <c r="E44" s="31"/>
      <c r="F44" s="31"/>
      <c r="G44" s="32"/>
    </row>
    <row r="45" spans="1:7" ht="123.75" x14ac:dyDescent="0.2">
      <c r="A45" s="49" t="s">
        <v>52</v>
      </c>
      <c r="B45" s="43" t="s">
        <v>53</v>
      </c>
      <c r="C45" s="44" t="s">
        <v>47</v>
      </c>
      <c r="D45" s="45">
        <f>2960*2.6</f>
        <v>7696</v>
      </c>
      <c r="E45" s="31"/>
      <c r="F45" s="31"/>
      <c r="G45" s="32"/>
    </row>
    <row r="46" spans="1:7" ht="90" x14ac:dyDescent="0.2">
      <c r="A46" s="49" t="s">
        <v>54</v>
      </c>
      <c r="B46" s="43" t="s">
        <v>55</v>
      </c>
      <c r="C46" s="44" t="s">
        <v>56</v>
      </c>
      <c r="D46" s="45">
        <f>ROUNDUP(2960*0.133333333333333,0)</f>
        <v>395</v>
      </c>
      <c r="E46" s="31"/>
      <c r="F46" s="31"/>
      <c r="G46" s="32"/>
    </row>
    <row r="47" spans="1:7" ht="13.5" thickBot="1" x14ac:dyDescent="0.25">
      <c r="A47" s="39"/>
      <c r="B47" s="7"/>
      <c r="C47" s="16"/>
      <c r="D47" s="41"/>
      <c r="E47" s="41"/>
      <c r="F47" s="36" t="s">
        <v>36</v>
      </c>
      <c r="G47" s="29"/>
    </row>
    <row r="48" spans="1:7" ht="13.5" thickBot="1" x14ac:dyDescent="0.25">
      <c r="A48" s="42"/>
      <c r="B48" s="43"/>
      <c r="C48" s="44"/>
      <c r="D48" s="45"/>
      <c r="E48" s="33"/>
      <c r="F48" s="36" t="s">
        <v>76</v>
      </c>
      <c r="G48" s="29"/>
    </row>
    <row r="49" spans="1:7" x14ac:dyDescent="0.2">
      <c r="A49" s="42"/>
      <c r="B49" s="43"/>
      <c r="C49" s="44"/>
      <c r="D49" s="45"/>
      <c r="E49" s="33"/>
      <c r="F49" s="33"/>
      <c r="G49" s="27"/>
    </row>
    <row r="50" spans="1:7" ht="55.5" customHeight="1" x14ac:dyDescent="0.2">
      <c r="A50" s="56">
        <v>3</v>
      </c>
      <c r="B50" s="48" t="s">
        <v>77</v>
      </c>
      <c r="C50" s="3"/>
      <c r="D50" s="22"/>
      <c r="E50" s="1"/>
      <c r="F50" s="1"/>
      <c r="G50" s="1"/>
    </row>
    <row r="51" spans="1:7" x14ac:dyDescent="0.2">
      <c r="A51" s="47" t="s">
        <v>26</v>
      </c>
      <c r="B51" s="47" t="s">
        <v>29</v>
      </c>
      <c r="C51" s="15"/>
      <c r="D51" s="15"/>
      <c r="E51" s="15"/>
      <c r="F51" s="15"/>
      <c r="G51" s="15"/>
    </row>
    <row r="52" spans="1:7" ht="33.75" x14ac:dyDescent="0.2">
      <c r="A52" s="49" t="s">
        <v>30</v>
      </c>
      <c r="B52" s="43" t="s">
        <v>41</v>
      </c>
      <c r="C52" s="44" t="s">
        <v>31</v>
      </c>
      <c r="D52" s="45">
        <v>6.4</v>
      </c>
      <c r="E52" s="46"/>
      <c r="F52" s="33"/>
      <c r="G52" s="27"/>
    </row>
    <row r="53" spans="1:7" ht="13.5" thickBot="1" x14ac:dyDescent="0.25">
      <c r="A53" s="41"/>
      <c r="B53" s="41"/>
      <c r="C53" s="44"/>
      <c r="D53" s="41"/>
      <c r="E53" s="41"/>
      <c r="F53" s="36" t="s">
        <v>32</v>
      </c>
      <c r="G53" s="29"/>
    </row>
    <row r="54" spans="1:7" x14ac:dyDescent="0.2">
      <c r="A54" s="47" t="s">
        <v>33</v>
      </c>
      <c r="B54" s="47" t="s">
        <v>27</v>
      </c>
      <c r="C54" s="44"/>
      <c r="D54" s="5"/>
      <c r="E54" s="5"/>
      <c r="F54" s="5"/>
      <c r="G54" s="5"/>
    </row>
    <row r="55" spans="1:7" ht="44.25" customHeight="1" x14ac:dyDescent="0.2">
      <c r="A55" s="49" t="s">
        <v>42</v>
      </c>
      <c r="B55" s="43" t="s">
        <v>43</v>
      </c>
      <c r="C55" s="44" t="s">
        <v>44</v>
      </c>
      <c r="D55" s="45">
        <f>5*8</f>
        <v>40</v>
      </c>
      <c r="E55" s="55"/>
      <c r="F55" s="31"/>
      <c r="G55" s="32"/>
    </row>
    <row r="56" spans="1:7" ht="45" customHeight="1" x14ac:dyDescent="0.2">
      <c r="A56" s="49" t="s">
        <v>78</v>
      </c>
      <c r="B56" s="43" t="s">
        <v>79</v>
      </c>
      <c r="C56" s="44" t="s">
        <v>44</v>
      </c>
      <c r="D56" s="45">
        <v>30</v>
      </c>
      <c r="E56" s="55"/>
      <c r="F56" s="31"/>
      <c r="G56" s="32"/>
    </row>
    <row r="57" spans="1:7" ht="66.75" customHeight="1" x14ac:dyDescent="0.2">
      <c r="A57" s="49" t="s">
        <v>45</v>
      </c>
      <c r="B57" s="43" t="s">
        <v>46</v>
      </c>
      <c r="C57" s="44" t="s">
        <v>47</v>
      </c>
      <c r="D57" s="45">
        <f>8000*0.3</f>
        <v>2400</v>
      </c>
      <c r="E57" s="55"/>
      <c r="F57" s="31"/>
      <c r="G57" s="32"/>
    </row>
    <row r="58" spans="1:7" ht="90.75" customHeight="1" x14ac:dyDescent="0.2">
      <c r="A58" s="49" t="s">
        <v>48</v>
      </c>
      <c r="B58" s="43" t="s">
        <v>49</v>
      </c>
      <c r="C58" s="44" t="s">
        <v>44</v>
      </c>
      <c r="D58" s="45">
        <v>84</v>
      </c>
      <c r="E58" s="55"/>
      <c r="F58" s="31"/>
      <c r="G58" s="32"/>
    </row>
    <row r="59" spans="1:7" ht="67.5" customHeight="1" x14ac:dyDescent="0.2">
      <c r="A59" s="49" t="s">
        <v>50</v>
      </c>
      <c r="B59" s="43" t="s">
        <v>80</v>
      </c>
      <c r="C59" s="44" t="s">
        <v>44</v>
      </c>
      <c r="D59" s="45">
        <f>6400*7*0.025</f>
        <v>1120</v>
      </c>
      <c r="E59" s="55"/>
      <c r="F59" s="31"/>
      <c r="G59" s="32"/>
    </row>
    <row r="60" spans="1:7" ht="111" customHeight="1" x14ac:dyDescent="0.2">
      <c r="A60" s="49" t="s">
        <v>70</v>
      </c>
      <c r="B60" s="43" t="s">
        <v>71</v>
      </c>
      <c r="C60" s="44" t="s">
        <v>44</v>
      </c>
      <c r="D60" s="45">
        <f>1600*7*0.05</f>
        <v>560</v>
      </c>
      <c r="E60" s="55"/>
      <c r="F60" s="31"/>
      <c r="G60" s="32"/>
    </row>
    <row r="61" spans="1:7" ht="13.5" thickBot="1" x14ac:dyDescent="0.25">
      <c r="A61" s="39"/>
      <c r="B61" s="7"/>
      <c r="C61" s="16"/>
      <c r="D61" s="41"/>
      <c r="E61" s="41"/>
      <c r="F61" s="36" t="s">
        <v>34</v>
      </c>
      <c r="G61" s="29"/>
    </row>
    <row r="62" spans="1:7" x14ac:dyDescent="0.2">
      <c r="A62" s="47" t="s">
        <v>35</v>
      </c>
      <c r="B62" s="47" t="s">
        <v>28</v>
      </c>
      <c r="C62" s="16"/>
      <c r="D62" s="40"/>
      <c r="E62" s="31"/>
      <c r="F62" s="31"/>
      <c r="G62" s="32"/>
    </row>
    <row r="63" spans="1:7" ht="123.75" x14ac:dyDescent="0.2">
      <c r="A63" s="49" t="s">
        <v>52</v>
      </c>
      <c r="B63" s="43" t="s">
        <v>53</v>
      </c>
      <c r="C63" s="44" t="s">
        <v>47</v>
      </c>
      <c r="D63" s="45">
        <f>8000*2.6</f>
        <v>20800</v>
      </c>
      <c r="E63" s="31"/>
      <c r="F63" s="31"/>
      <c r="G63" s="32"/>
    </row>
    <row r="64" spans="1:7" ht="90" x14ac:dyDescent="0.2">
      <c r="A64" s="49" t="s">
        <v>54</v>
      </c>
      <c r="B64" s="43" t="s">
        <v>55</v>
      </c>
      <c r="C64" s="44" t="s">
        <v>56</v>
      </c>
      <c r="D64" s="45">
        <f>ROUNDUP(8000*4/30,0)</f>
        <v>1067</v>
      </c>
      <c r="E64" s="31"/>
      <c r="F64" s="31"/>
      <c r="G64" s="32"/>
    </row>
    <row r="65" spans="1:7" ht="13.5" thickBot="1" x14ac:dyDescent="0.25">
      <c r="A65" s="39"/>
      <c r="B65" s="7"/>
      <c r="C65" s="16"/>
      <c r="D65" s="41"/>
      <c r="E65" s="41"/>
      <c r="F65" s="36" t="s">
        <v>36</v>
      </c>
      <c r="G65" s="29"/>
    </row>
    <row r="66" spans="1:7" ht="13.5" thickBot="1" x14ac:dyDescent="0.25">
      <c r="A66" s="42"/>
      <c r="B66" s="43"/>
      <c r="C66" s="44"/>
      <c r="D66" s="45"/>
      <c r="E66" s="33"/>
      <c r="F66" s="36" t="s">
        <v>81</v>
      </c>
      <c r="G66" s="29"/>
    </row>
    <row r="67" spans="1:7" x14ac:dyDescent="0.2">
      <c r="A67" s="42"/>
      <c r="B67" s="43"/>
      <c r="C67" s="44"/>
      <c r="D67" s="45"/>
      <c r="E67" s="33"/>
      <c r="F67" s="33"/>
      <c r="G67" s="27"/>
    </row>
    <row r="68" spans="1:7" x14ac:dyDescent="0.2">
      <c r="A68" s="42"/>
      <c r="B68" s="43"/>
      <c r="C68" s="44"/>
      <c r="D68" s="45"/>
      <c r="E68" s="33"/>
      <c r="F68" s="33"/>
      <c r="G68" s="27"/>
    </row>
    <row r="69" spans="1:7" x14ac:dyDescent="0.2">
      <c r="A69" s="42"/>
      <c r="B69" s="43"/>
      <c r="C69" s="44"/>
      <c r="D69" s="45"/>
      <c r="E69" s="33"/>
      <c r="F69" s="33"/>
      <c r="G69" s="27"/>
    </row>
    <row r="70" spans="1:7" ht="12.95" customHeight="1" thickBot="1" x14ac:dyDescent="0.25">
      <c r="F70" s="22" t="s">
        <v>22</v>
      </c>
      <c r="G70" s="29"/>
    </row>
    <row r="71" spans="1:7" ht="12.95" customHeight="1" thickBot="1" x14ac:dyDescent="0.25">
      <c r="F71" s="22" t="s">
        <v>23</v>
      </c>
      <c r="G71" s="29"/>
    </row>
    <row r="72" spans="1:7" ht="12.95" customHeight="1" thickBot="1" x14ac:dyDescent="0.25">
      <c r="F72" s="22" t="s">
        <v>24</v>
      </c>
      <c r="G72" s="29"/>
    </row>
    <row r="73" spans="1:7" ht="12.95" customHeight="1" thickBot="1" x14ac:dyDescent="0.25">
      <c r="F73" s="22" t="s">
        <v>25</v>
      </c>
      <c r="G73" s="29"/>
    </row>
    <row r="74" spans="1:7" ht="12.95" customHeight="1" x14ac:dyDescent="0.2"/>
    <row r="75" spans="1:7" ht="12.95" customHeight="1" x14ac:dyDescent="0.2"/>
    <row r="76" spans="1:7" ht="12.95" customHeight="1" x14ac:dyDescent="0.2"/>
    <row r="77" spans="1:7" ht="12.95" customHeight="1" x14ac:dyDescent="0.2"/>
    <row r="78" spans="1:7" ht="12.95" customHeight="1" x14ac:dyDescent="0.2"/>
    <row r="79" spans="1:7" ht="12.95" customHeight="1" x14ac:dyDescent="0.2"/>
    <row r="80" spans="1:7"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tabSelected="1" view="pageBreakPreview" zoomScale="150" zoomScaleNormal="100" zoomScaleSheetLayoutView="150" workbookViewId="0">
      <selection activeCell="B10" sqref="B10"/>
    </sheetView>
  </sheetViews>
  <sheetFormatPr baseColWidth="10" defaultRowHeight="12.75" x14ac:dyDescent="0.2"/>
  <cols>
    <col min="2" max="2" width="55" customWidth="1"/>
    <col min="3" max="3" width="14.85546875" bestFit="1" customWidth="1"/>
  </cols>
  <sheetData>
    <row r="1" spans="1:8" ht="15" customHeight="1" x14ac:dyDescent="0.2">
      <c r="A1" s="59" t="s">
        <v>6</v>
      </c>
      <c r="B1" s="59"/>
      <c r="C1" s="59"/>
      <c r="D1" s="14"/>
      <c r="E1" s="14"/>
      <c r="F1" s="14"/>
      <c r="G1" s="14"/>
      <c r="H1" s="14"/>
    </row>
    <row r="7" spans="1:8" ht="35.25" customHeight="1" x14ac:dyDescent="0.2">
      <c r="A7" s="38" t="s">
        <v>8</v>
      </c>
      <c r="B7" s="60" t="s">
        <v>86</v>
      </c>
      <c r="C7" s="60"/>
      <c r="D7" s="13"/>
    </row>
    <row r="8" spans="1:8" x14ac:dyDescent="0.2">
      <c r="A8" s="6" t="s">
        <v>9</v>
      </c>
      <c r="B8" s="62" t="s">
        <v>40</v>
      </c>
      <c r="C8" s="62"/>
      <c r="D8" s="62"/>
      <c r="E8" s="62"/>
      <c r="F8" s="62"/>
      <c r="G8" s="62"/>
    </row>
    <row r="9" spans="1:8" x14ac:dyDescent="0.2">
      <c r="A9" s="6" t="s">
        <v>19</v>
      </c>
      <c r="B9" s="2" t="s">
        <v>87</v>
      </c>
      <c r="C9" s="2"/>
      <c r="D9" s="10"/>
    </row>
    <row r="10" spans="1:8" x14ac:dyDescent="0.2">
      <c r="A10" s="6"/>
      <c r="B10" s="2"/>
      <c r="C10" s="2"/>
      <c r="D10" s="10"/>
    </row>
    <row r="11" spans="1:8" x14ac:dyDescent="0.2">
      <c r="A11" s="12" t="s">
        <v>17</v>
      </c>
      <c r="B11" s="4"/>
      <c r="C11" s="4"/>
      <c r="D11" s="2"/>
    </row>
    <row r="12" spans="1:8" x14ac:dyDescent="0.2">
      <c r="A12" s="2"/>
      <c r="B12" s="2"/>
      <c r="C12" s="2"/>
      <c r="D12" s="4"/>
    </row>
    <row r="13" spans="1:8" x14ac:dyDescent="0.2">
      <c r="A13" s="37" t="s">
        <v>5</v>
      </c>
      <c r="B13" s="37" t="s">
        <v>2</v>
      </c>
      <c r="C13" s="37" t="s">
        <v>0</v>
      </c>
      <c r="D13" s="2"/>
    </row>
    <row r="14" spans="1:8" x14ac:dyDescent="0.2">
      <c r="A14" s="18"/>
      <c r="B14" s="19"/>
      <c r="C14" s="18"/>
    </row>
    <row r="15" spans="1:8" ht="45" x14ac:dyDescent="0.2">
      <c r="A15" s="57">
        <v>1</v>
      </c>
      <c r="B15" s="52" t="s">
        <v>38</v>
      </c>
      <c r="C15" s="1"/>
    </row>
    <row r="16" spans="1:8" x14ac:dyDescent="0.2">
      <c r="A16" s="28" t="s">
        <v>10</v>
      </c>
      <c r="B16" s="50" t="s">
        <v>82</v>
      </c>
      <c r="C16" s="34"/>
    </row>
    <row r="17" spans="1:3" x14ac:dyDescent="0.2">
      <c r="A17" s="28" t="s">
        <v>11</v>
      </c>
      <c r="B17" s="50" t="s">
        <v>27</v>
      </c>
      <c r="C17" s="34"/>
    </row>
    <row r="18" spans="1:3" x14ac:dyDescent="0.2">
      <c r="A18" s="28" t="s">
        <v>12</v>
      </c>
      <c r="B18" s="50" t="s">
        <v>83</v>
      </c>
      <c r="C18" s="34"/>
    </row>
    <row r="19" spans="1:3" x14ac:dyDescent="0.2">
      <c r="A19" s="28"/>
      <c r="B19" s="50"/>
      <c r="C19" s="34"/>
    </row>
    <row r="20" spans="1:3" x14ac:dyDescent="0.2">
      <c r="A20" s="28"/>
      <c r="B20" s="53" t="s">
        <v>24</v>
      </c>
      <c r="C20" s="34"/>
    </row>
    <row r="21" spans="1:3" x14ac:dyDescent="0.2">
      <c r="A21" s="5"/>
      <c r="B21" s="51"/>
      <c r="C21" s="20"/>
    </row>
    <row r="22" spans="1:3" ht="45" x14ac:dyDescent="0.2">
      <c r="A22" s="57">
        <v>2</v>
      </c>
      <c r="B22" s="52" t="s">
        <v>84</v>
      </c>
      <c r="C22" s="20"/>
    </row>
    <row r="23" spans="1:3" x14ac:dyDescent="0.2">
      <c r="A23" s="28" t="s">
        <v>10</v>
      </c>
      <c r="B23" s="50" t="s">
        <v>82</v>
      </c>
      <c r="C23" s="20"/>
    </row>
    <row r="24" spans="1:3" x14ac:dyDescent="0.2">
      <c r="A24" s="28" t="s">
        <v>11</v>
      </c>
      <c r="B24" s="50" t="s">
        <v>59</v>
      </c>
      <c r="C24" s="20"/>
    </row>
    <row r="25" spans="1:3" x14ac:dyDescent="0.2">
      <c r="A25" s="28" t="s">
        <v>12</v>
      </c>
      <c r="B25" s="50" t="s">
        <v>27</v>
      </c>
      <c r="C25" s="20"/>
    </row>
    <row r="26" spans="1:3" x14ac:dyDescent="0.2">
      <c r="A26" s="28" t="s">
        <v>37</v>
      </c>
      <c r="B26" s="50" t="s">
        <v>83</v>
      </c>
      <c r="C26" s="20"/>
    </row>
    <row r="27" spans="1:3" x14ac:dyDescent="0.2">
      <c r="A27" s="28"/>
      <c r="B27" s="50"/>
      <c r="C27" s="20"/>
    </row>
    <row r="28" spans="1:3" x14ac:dyDescent="0.2">
      <c r="A28" s="28"/>
      <c r="B28" s="53" t="s">
        <v>24</v>
      </c>
      <c r="C28" s="20"/>
    </row>
    <row r="29" spans="1:3" x14ac:dyDescent="0.2">
      <c r="A29" s="5"/>
      <c r="B29" s="51"/>
      <c r="C29" s="20"/>
    </row>
    <row r="30" spans="1:3" ht="45" x14ac:dyDescent="0.2">
      <c r="A30" s="57">
        <v>3</v>
      </c>
      <c r="B30" s="52" t="s">
        <v>85</v>
      </c>
      <c r="C30" s="20"/>
    </row>
    <row r="31" spans="1:3" x14ac:dyDescent="0.2">
      <c r="A31" s="28" t="s">
        <v>10</v>
      </c>
      <c r="B31" s="50" t="s">
        <v>82</v>
      </c>
      <c r="C31" s="20"/>
    </row>
    <row r="32" spans="1:3" x14ac:dyDescent="0.2">
      <c r="A32" s="28" t="s">
        <v>11</v>
      </c>
      <c r="B32" s="50" t="s">
        <v>27</v>
      </c>
      <c r="C32" s="20"/>
    </row>
    <row r="33" spans="1:4" x14ac:dyDescent="0.2">
      <c r="A33" s="28" t="s">
        <v>12</v>
      </c>
      <c r="B33" s="50" t="s">
        <v>83</v>
      </c>
      <c r="C33" s="20"/>
    </row>
    <row r="34" spans="1:4" x14ac:dyDescent="0.2">
      <c r="A34" s="28"/>
      <c r="B34" s="50"/>
      <c r="C34" s="20"/>
    </row>
    <row r="35" spans="1:4" x14ac:dyDescent="0.2">
      <c r="A35" s="28"/>
      <c r="B35" s="53" t="s">
        <v>24</v>
      </c>
      <c r="C35" s="20"/>
    </row>
    <row r="36" spans="1:4" x14ac:dyDescent="0.2">
      <c r="B36" s="15"/>
      <c r="C36" s="20"/>
    </row>
    <row r="37" spans="1:4" x14ac:dyDescent="0.2">
      <c r="C37" s="21"/>
    </row>
    <row r="38" spans="1:4" x14ac:dyDescent="0.2">
      <c r="A38" s="64" t="s">
        <v>13</v>
      </c>
      <c r="B38" s="64"/>
      <c r="C38" s="35"/>
      <c r="D38" s="2"/>
    </row>
    <row r="39" spans="1:4" x14ac:dyDescent="0.2">
      <c r="A39" s="64" t="s">
        <v>14</v>
      </c>
      <c r="B39" s="64"/>
      <c r="C39" s="35"/>
      <c r="D39" s="2"/>
    </row>
    <row r="40" spans="1:4" x14ac:dyDescent="0.2">
      <c r="A40" s="64" t="s">
        <v>15</v>
      </c>
      <c r="B40" s="64"/>
      <c r="C40" s="35"/>
      <c r="D40" s="2"/>
    </row>
    <row r="41" spans="1:4" x14ac:dyDescent="0.2">
      <c r="A41" s="63" t="s">
        <v>20</v>
      </c>
      <c r="B41" s="63"/>
      <c r="C41" s="63"/>
      <c r="D41" s="63"/>
    </row>
  </sheetData>
  <mergeCells count="7">
    <mergeCell ref="A41:D41"/>
    <mergeCell ref="A1:C1"/>
    <mergeCell ref="B7:C7"/>
    <mergeCell ref="A38:B38"/>
    <mergeCell ref="A39:B39"/>
    <mergeCell ref="A40:B40"/>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Gabriela Licita</cp:lastModifiedBy>
  <cp:lastPrinted>2026-05-27T19:16:29Z</cp:lastPrinted>
  <dcterms:created xsi:type="dcterms:W3CDTF">2025-02-20T19:40:58Z</dcterms:created>
  <dcterms:modified xsi:type="dcterms:W3CDTF">2026-07-27T20:06:56Z</dcterms:modified>
</cp:coreProperties>
</file>