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CILIA GABRIELA\LICITACIONES GABRIELA 2026\SUB JURIDICA 2026\DIRECCION DE LICITACIONES 2026\PARA EL REGERSO\CONVO 016 ADQ EST\SOP039 26 SERV MATTO\"/>
    </mc:Choice>
  </mc:AlternateContent>
  <xr:revisionPtr revIDLastSave="0" documentId="13_ncr:1_{4B9433A3-321B-4A8D-8330-7244B88DC2D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CO 2" sheetId="19" r:id="rId1"/>
    <sheet name="ECO 3" sheetId="20" r:id="rId2"/>
    <sheet name="Hoja1" sheetId="30" state="hidden" r:id="rId3"/>
    <sheet name="Hoja3" sheetId="32" state="hidden" r:id="rId4"/>
    <sheet name="Hoja2" sheetId="31" state="hidden" r:id="rId5"/>
    <sheet name="AÑO" sheetId="29" state="hidden" r:id="rId6"/>
    <sheet name="precio" sheetId="27" state="hidden" r:id="rId7"/>
    <sheet name="1ER" sheetId="25" state="hidden" r:id="rId8"/>
  </sheets>
  <definedNames>
    <definedName name="_xlnm._FilterDatabase" localSheetId="7" hidden="1">'1ER'!$A$1:$O$372</definedName>
    <definedName name="_xlnm._FilterDatabase" localSheetId="5" hidden="1">AÑO!$A$1:$O$1</definedName>
    <definedName name="_xlnm._FilterDatabase" localSheetId="1" hidden="1">'ECO 3'!$B$17:$L$52</definedName>
    <definedName name="_xlnm._FilterDatabase" localSheetId="6" hidden="1">precio!$A$1:$C$1</definedName>
    <definedName name="_xlnm.Print_Titles" localSheetId="0">'ECO 2'!$11:$11</definedName>
    <definedName name="_xlnm.Print_Titles" localSheetId="1">'ECO 3'!$15:$15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0" l="1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O11" i="29" l="1"/>
  <c r="O3" i="29"/>
  <c r="O4" i="29"/>
  <c r="O5" i="29"/>
  <c r="O6" i="29"/>
  <c r="O7" i="29"/>
  <c r="O8" i="29"/>
  <c r="O9" i="29"/>
  <c r="O10" i="29"/>
  <c r="O12" i="29"/>
  <c r="O13" i="29"/>
  <c r="O14" i="29"/>
  <c r="O15" i="29"/>
  <c r="O16" i="29"/>
  <c r="O17" i="29"/>
  <c r="O18" i="29"/>
  <c r="O19" i="29"/>
  <c r="O20" i="29"/>
  <c r="O21" i="29"/>
  <c r="O2" i="29"/>
  <c r="O3" i="25" l="1"/>
  <c r="O4" i="25"/>
  <c r="O5" i="25"/>
  <c r="O6" i="25"/>
  <c r="O7" i="25"/>
  <c r="O8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6" i="25"/>
  <c r="O47" i="25"/>
  <c r="O48" i="25"/>
  <c r="O49" i="25"/>
  <c r="O51" i="25"/>
  <c r="O52" i="25"/>
  <c r="O53" i="25"/>
  <c r="O54" i="25"/>
  <c r="O55" i="25"/>
  <c r="O56" i="25"/>
  <c r="O57" i="25"/>
  <c r="O58" i="25"/>
  <c r="O59" i="25"/>
  <c r="O60" i="25"/>
  <c r="O61" i="25"/>
  <c r="O62" i="25"/>
  <c r="O63" i="25"/>
  <c r="O64" i="25"/>
  <c r="O65" i="25"/>
  <c r="O66" i="25"/>
  <c r="O67" i="25"/>
  <c r="O68" i="25"/>
  <c r="O69" i="25"/>
  <c r="O70" i="25"/>
  <c r="O71" i="25"/>
  <c r="O72" i="25"/>
  <c r="O73" i="25"/>
  <c r="O74" i="25"/>
  <c r="O75" i="25"/>
  <c r="O76" i="25"/>
  <c r="O77" i="25"/>
  <c r="O78" i="25"/>
  <c r="O79" i="25"/>
  <c r="O80" i="25"/>
  <c r="O81" i="25"/>
  <c r="O82" i="25"/>
  <c r="O83" i="25"/>
  <c r="O84" i="25"/>
  <c r="O85" i="25"/>
  <c r="O86" i="25"/>
  <c r="O87" i="25"/>
  <c r="O88" i="25"/>
  <c r="O89" i="25"/>
  <c r="O90" i="25"/>
  <c r="O91" i="25"/>
  <c r="O92" i="25"/>
  <c r="O93" i="25"/>
  <c r="O94" i="25"/>
  <c r="O95" i="25"/>
  <c r="O96" i="25"/>
  <c r="O97" i="25"/>
  <c r="O98" i="25"/>
  <c r="O99" i="25"/>
  <c r="O100" i="25"/>
  <c r="O101" i="25"/>
  <c r="O102" i="25"/>
  <c r="O103" i="25"/>
  <c r="O104" i="25"/>
  <c r="O105" i="25"/>
  <c r="O106" i="25"/>
  <c r="O107" i="25"/>
  <c r="O108" i="25"/>
  <c r="O109" i="25"/>
  <c r="O110" i="25"/>
  <c r="O111" i="25"/>
  <c r="O112" i="25"/>
  <c r="O113" i="25"/>
  <c r="O114" i="25"/>
  <c r="O115" i="25"/>
  <c r="O116" i="25"/>
  <c r="O117" i="25"/>
  <c r="O118" i="25"/>
  <c r="O119" i="25"/>
  <c r="O120" i="25"/>
  <c r="O121" i="25"/>
  <c r="O122" i="25"/>
  <c r="O123" i="25"/>
  <c r="O124" i="25"/>
  <c r="O125" i="25"/>
  <c r="O126" i="25"/>
  <c r="O127" i="25"/>
  <c r="O128" i="25"/>
  <c r="O129" i="25"/>
  <c r="O130" i="25"/>
  <c r="O131" i="25"/>
  <c r="O132" i="25"/>
  <c r="O133" i="25"/>
  <c r="O134" i="25"/>
  <c r="O135" i="25"/>
  <c r="O136" i="25"/>
  <c r="O137" i="25"/>
  <c r="O138" i="25"/>
  <c r="O139" i="25"/>
  <c r="O140" i="25"/>
  <c r="O141" i="25"/>
  <c r="O142" i="25"/>
  <c r="O143" i="25"/>
  <c r="O2" i="25"/>
  <c r="O144" i="25"/>
  <c r="O145" i="25"/>
  <c r="O146" i="25"/>
  <c r="O147" i="25"/>
  <c r="O148" i="25"/>
  <c r="O149" i="25"/>
  <c r="O150" i="25"/>
  <c r="O151" i="25"/>
  <c r="O152" i="25"/>
  <c r="O153" i="25"/>
  <c r="O154" i="25"/>
  <c r="O155" i="25"/>
  <c r="O156" i="25"/>
  <c r="O157" i="25"/>
  <c r="O158" i="25"/>
  <c r="O159" i="25"/>
  <c r="O160" i="25"/>
  <c r="O161" i="25"/>
  <c r="O162" i="25"/>
  <c r="O163" i="25"/>
  <c r="O164" i="25"/>
  <c r="O165" i="25"/>
  <c r="O166" i="25"/>
  <c r="O167" i="25"/>
  <c r="O168" i="25"/>
  <c r="O169" i="25"/>
  <c r="O170" i="25"/>
  <c r="O171" i="25"/>
  <c r="O172" i="25"/>
  <c r="O173" i="25"/>
  <c r="O174" i="25"/>
  <c r="O175" i="25"/>
  <c r="O176" i="25"/>
  <c r="O177" i="25"/>
  <c r="O178" i="25"/>
  <c r="O179" i="25"/>
  <c r="O180" i="25"/>
  <c r="O181" i="25"/>
  <c r="O182" i="25"/>
  <c r="O183" i="25"/>
  <c r="O184" i="25"/>
  <c r="O185" i="25"/>
  <c r="O186" i="25"/>
  <c r="O187" i="25"/>
  <c r="O188" i="25"/>
  <c r="O189" i="25"/>
  <c r="O190" i="25"/>
  <c r="O191" i="25"/>
  <c r="O192" i="25"/>
  <c r="O193" i="25"/>
  <c r="O194" i="25"/>
  <c r="O195" i="25"/>
  <c r="O196" i="25"/>
  <c r="O197" i="25"/>
  <c r="O198" i="25"/>
  <c r="O199" i="25"/>
  <c r="O200" i="25"/>
  <c r="O201" i="25"/>
  <c r="O202" i="25"/>
  <c r="O203" i="25"/>
  <c r="O204" i="25"/>
  <c r="O205" i="25"/>
  <c r="O206" i="25"/>
  <c r="O207" i="25"/>
  <c r="O208" i="25"/>
  <c r="O209" i="25"/>
  <c r="O210" i="25"/>
  <c r="O211" i="25"/>
  <c r="O212" i="25"/>
  <c r="O213" i="25"/>
  <c r="O214" i="25"/>
  <c r="O215" i="25"/>
  <c r="O216" i="25"/>
  <c r="O217" i="25"/>
  <c r="O218" i="25"/>
  <c r="O219" i="25"/>
  <c r="O220" i="25"/>
  <c r="O221" i="25"/>
  <c r="O222" i="25"/>
  <c r="O223" i="25"/>
  <c r="O224" i="25"/>
  <c r="O225" i="25"/>
  <c r="O226" i="25"/>
  <c r="O227" i="25"/>
  <c r="O228" i="25"/>
  <c r="O229" i="25"/>
  <c r="O230" i="25"/>
  <c r="O231" i="25"/>
  <c r="O232" i="25"/>
  <c r="O233" i="25"/>
  <c r="O234" i="25"/>
  <c r="O235" i="25"/>
  <c r="O236" i="25"/>
  <c r="O237" i="25"/>
  <c r="O238" i="25"/>
  <c r="O239" i="25"/>
  <c r="O240" i="25"/>
  <c r="O241" i="25"/>
  <c r="O242" i="25"/>
  <c r="O243" i="25"/>
  <c r="O244" i="25"/>
  <c r="O245" i="25"/>
  <c r="O246" i="25"/>
  <c r="O247" i="25"/>
  <c r="O248" i="25"/>
  <c r="O249" i="25"/>
  <c r="O250" i="25"/>
  <c r="O251" i="25"/>
  <c r="O252" i="25"/>
  <c r="O253" i="25"/>
  <c r="O254" i="25"/>
  <c r="O255" i="25"/>
  <c r="O256" i="25"/>
  <c r="O257" i="25"/>
  <c r="O258" i="25"/>
  <c r="O259" i="25"/>
  <c r="O260" i="25"/>
  <c r="O261" i="25"/>
  <c r="O262" i="25"/>
  <c r="O263" i="25"/>
  <c r="O264" i="25"/>
  <c r="O265" i="25"/>
  <c r="O266" i="25"/>
  <c r="O267" i="25"/>
  <c r="O268" i="25"/>
  <c r="O269" i="25"/>
  <c r="O270" i="25"/>
  <c r="O271" i="25"/>
  <c r="O272" i="25"/>
  <c r="O273" i="25"/>
  <c r="O274" i="25"/>
  <c r="O275" i="25"/>
  <c r="O276" i="25"/>
  <c r="O277" i="25"/>
  <c r="O278" i="25"/>
  <c r="O279" i="25"/>
  <c r="O280" i="25"/>
  <c r="O281" i="25"/>
  <c r="O282" i="25"/>
  <c r="O283" i="25"/>
  <c r="O284" i="25"/>
  <c r="O285" i="25"/>
  <c r="O286" i="25"/>
  <c r="O287" i="25"/>
  <c r="O288" i="25"/>
  <c r="O289" i="25"/>
  <c r="O290" i="25"/>
  <c r="O291" i="25"/>
  <c r="O292" i="25"/>
  <c r="O293" i="25"/>
  <c r="O294" i="25"/>
  <c r="O295" i="25"/>
  <c r="O296" i="25"/>
  <c r="O297" i="25"/>
  <c r="O298" i="25"/>
  <c r="O299" i="25"/>
  <c r="O300" i="25"/>
  <c r="O301" i="25"/>
  <c r="O302" i="25"/>
  <c r="O303" i="25"/>
  <c r="O304" i="25"/>
  <c r="O305" i="25"/>
  <c r="O306" i="25"/>
  <c r="O307" i="25"/>
  <c r="O308" i="25"/>
  <c r="O309" i="25"/>
  <c r="O310" i="25"/>
  <c r="O311" i="25"/>
  <c r="O312" i="25"/>
  <c r="O313" i="25"/>
  <c r="O314" i="25"/>
  <c r="O315" i="25"/>
  <c r="O316" i="25"/>
  <c r="O317" i="25"/>
  <c r="O318" i="25"/>
  <c r="O319" i="25"/>
  <c r="O320" i="25"/>
  <c r="O321" i="25"/>
  <c r="O322" i="25"/>
  <c r="O323" i="25"/>
  <c r="O324" i="25"/>
  <c r="O325" i="25"/>
  <c r="O326" i="25"/>
  <c r="O327" i="25"/>
  <c r="O328" i="25"/>
  <c r="O329" i="25"/>
  <c r="O330" i="25"/>
  <c r="O331" i="25"/>
  <c r="O332" i="25"/>
  <c r="O333" i="25"/>
  <c r="O334" i="25"/>
  <c r="O335" i="25"/>
  <c r="O336" i="25"/>
  <c r="O337" i="25"/>
  <c r="O338" i="25"/>
  <c r="O339" i="25"/>
  <c r="O340" i="25"/>
  <c r="O341" i="25"/>
  <c r="O342" i="25"/>
  <c r="O343" i="25"/>
  <c r="O344" i="25"/>
  <c r="O345" i="25"/>
  <c r="O346" i="25"/>
  <c r="O347" i="25"/>
  <c r="O348" i="25"/>
  <c r="O349" i="25"/>
  <c r="O350" i="25"/>
  <c r="O351" i="25"/>
  <c r="O352" i="25"/>
  <c r="O353" i="25"/>
  <c r="O354" i="25"/>
  <c r="O355" i="25"/>
  <c r="O356" i="25"/>
  <c r="O357" i="25"/>
  <c r="O358" i="25"/>
  <c r="O359" i="25"/>
  <c r="O360" i="25"/>
  <c r="O361" i="25"/>
  <c r="O362" i="25"/>
  <c r="O363" i="25"/>
  <c r="O364" i="25"/>
  <c r="O365" i="25"/>
  <c r="O366" i="25"/>
  <c r="O367" i="25"/>
  <c r="O368" i="25"/>
  <c r="O369" i="25"/>
  <c r="O370" i="25"/>
  <c r="O371" i="25"/>
  <c r="O50" i="25"/>
  <c r="N3" i="25"/>
  <c r="N4" i="25"/>
  <c r="N5" i="25"/>
  <c r="N6" i="25"/>
  <c r="N7" i="25"/>
  <c r="N8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85" i="25"/>
  <c r="N86" i="25"/>
  <c r="N87" i="25"/>
  <c r="N88" i="25"/>
  <c r="N89" i="25"/>
  <c r="N90" i="25"/>
  <c r="N91" i="25"/>
  <c r="N92" i="25"/>
  <c r="N93" i="25"/>
  <c r="N94" i="25"/>
  <c r="N95" i="25"/>
  <c r="N96" i="25"/>
  <c r="N97" i="25"/>
  <c r="N98" i="25"/>
  <c r="N99" i="25"/>
  <c r="N100" i="25"/>
  <c r="N101" i="25"/>
  <c r="N102" i="25"/>
  <c r="N103" i="25"/>
  <c r="N104" i="25"/>
  <c r="N105" i="25"/>
  <c r="N106" i="25"/>
  <c r="N107" i="25"/>
  <c r="N108" i="25"/>
  <c r="N109" i="25"/>
  <c r="N110" i="25"/>
  <c r="N111" i="25"/>
  <c r="N112" i="25"/>
  <c r="N113" i="25"/>
  <c r="N114" i="25"/>
  <c r="N115" i="25"/>
  <c r="N116" i="25"/>
  <c r="N117" i="25"/>
  <c r="N118" i="25"/>
  <c r="N119" i="25"/>
  <c r="N120" i="25"/>
  <c r="N121" i="25"/>
  <c r="N122" i="25"/>
  <c r="N123" i="25"/>
  <c r="N124" i="25"/>
  <c r="N125" i="25"/>
  <c r="N126" i="25"/>
  <c r="N127" i="25"/>
  <c r="N128" i="25"/>
  <c r="N129" i="25"/>
  <c r="N130" i="25"/>
  <c r="N131" i="25"/>
  <c r="N132" i="25"/>
  <c r="N133" i="25"/>
  <c r="N134" i="25"/>
  <c r="N135" i="25"/>
  <c r="N136" i="25"/>
  <c r="N137" i="25"/>
  <c r="N138" i="25"/>
  <c r="N139" i="25"/>
  <c r="N140" i="25"/>
  <c r="N141" i="25"/>
  <c r="N142" i="25"/>
  <c r="N143" i="25"/>
  <c r="N2" i="25"/>
  <c r="N144" i="25"/>
  <c r="N145" i="25"/>
  <c r="N146" i="25"/>
  <c r="N147" i="25"/>
  <c r="N148" i="25"/>
  <c r="N149" i="25"/>
  <c r="N150" i="25"/>
  <c r="N151" i="25"/>
  <c r="N152" i="25"/>
  <c r="N153" i="25"/>
  <c r="N154" i="25"/>
  <c r="N155" i="25"/>
  <c r="N156" i="25"/>
  <c r="N157" i="25"/>
  <c r="N158" i="25"/>
  <c r="N159" i="25"/>
  <c r="N160" i="25"/>
  <c r="N161" i="25"/>
  <c r="N162" i="25"/>
  <c r="N163" i="25"/>
  <c r="N164" i="25"/>
  <c r="N165" i="25"/>
  <c r="N166" i="25"/>
  <c r="N167" i="25"/>
  <c r="N168" i="25"/>
  <c r="N169" i="25"/>
  <c r="N170" i="25"/>
  <c r="N171" i="25"/>
  <c r="N172" i="25"/>
  <c r="N173" i="25"/>
  <c r="N174" i="25"/>
  <c r="N175" i="25"/>
  <c r="N176" i="25"/>
  <c r="N177" i="25"/>
  <c r="N178" i="25"/>
  <c r="N179" i="25"/>
  <c r="N180" i="25"/>
  <c r="N181" i="25"/>
  <c r="N182" i="25"/>
  <c r="N183" i="25"/>
  <c r="N184" i="25"/>
  <c r="N185" i="25"/>
  <c r="N186" i="25"/>
  <c r="N187" i="25"/>
  <c r="N188" i="25"/>
  <c r="N189" i="25"/>
  <c r="N190" i="25"/>
  <c r="N191" i="25"/>
  <c r="N192" i="25"/>
  <c r="N193" i="25"/>
  <c r="N194" i="25"/>
  <c r="N195" i="25"/>
  <c r="N196" i="25"/>
  <c r="N197" i="25"/>
  <c r="N198" i="25"/>
  <c r="N199" i="25"/>
  <c r="N200" i="25"/>
  <c r="N201" i="25"/>
  <c r="N202" i="25"/>
  <c r="N203" i="25"/>
  <c r="N204" i="25"/>
  <c r="N205" i="25"/>
  <c r="N206" i="25"/>
  <c r="N207" i="25"/>
  <c r="N208" i="25"/>
  <c r="N209" i="25"/>
  <c r="N210" i="25"/>
  <c r="N211" i="25"/>
  <c r="N212" i="25"/>
  <c r="N213" i="25"/>
  <c r="N214" i="25"/>
  <c r="N215" i="25"/>
  <c r="N216" i="25"/>
  <c r="N217" i="25"/>
  <c r="N218" i="25"/>
  <c r="N219" i="25"/>
  <c r="N220" i="25"/>
  <c r="N221" i="25"/>
  <c r="N222" i="25"/>
  <c r="N223" i="25"/>
  <c r="N224" i="25"/>
  <c r="N225" i="25"/>
  <c r="N226" i="25"/>
  <c r="N227" i="25"/>
  <c r="N228" i="25"/>
  <c r="N229" i="25"/>
  <c r="N230" i="25"/>
  <c r="N231" i="25"/>
  <c r="N232" i="25"/>
  <c r="N233" i="25"/>
  <c r="N234" i="25"/>
  <c r="N235" i="25"/>
  <c r="N236" i="25"/>
  <c r="N237" i="25"/>
  <c r="N238" i="25"/>
  <c r="N239" i="25"/>
  <c r="N240" i="25"/>
  <c r="N241" i="25"/>
  <c r="N242" i="25"/>
  <c r="N243" i="25"/>
  <c r="N244" i="25"/>
  <c r="N245" i="25"/>
  <c r="N246" i="25"/>
  <c r="N247" i="25"/>
  <c r="N248" i="25"/>
  <c r="N249" i="25"/>
  <c r="N250" i="25"/>
  <c r="N251" i="25"/>
  <c r="N252" i="25"/>
  <c r="N253" i="25"/>
  <c r="N254" i="25"/>
  <c r="N255" i="25"/>
  <c r="N256" i="25"/>
  <c r="N257" i="25"/>
  <c r="N258" i="25"/>
  <c r="N259" i="25"/>
  <c r="N260" i="25"/>
  <c r="N261" i="25"/>
  <c r="N262" i="25"/>
  <c r="N263" i="25"/>
  <c r="N264" i="25"/>
  <c r="N265" i="25"/>
  <c r="N266" i="25"/>
  <c r="N267" i="25"/>
  <c r="N268" i="25"/>
  <c r="N269" i="25"/>
  <c r="N270" i="25"/>
  <c r="N271" i="25"/>
  <c r="N272" i="25"/>
  <c r="N273" i="25"/>
  <c r="N274" i="25"/>
  <c r="N275" i="25"/>
  <c r="N276" i="25"/>
  <c r="N277" i="25"/>
  <c r="N278" i="25"/>
  <c r="N279" i="25"/>
  <c r="N280" i="25"/>
  <c r="N281" i="25"/>
  <c r="N282" i="25"/>
  <c r="N283" i="25"/>
  <c r="N284" i="25"/>
  <c r="N285" i="25"/>
  <c r="N286" i="25"/>
  <c r="N287" i="25"/>
  <c r="N288" i="25"/>
  <c r="N289" i="25"/>
  <c r="N290" i="25"/>
  <c r="N291" i="25"/>
  <c r="N292" i="25"/>
  <c r="N293" i="25"/>
  <c r="N294" i="25"/>
  <c r="N295" i="25"/>
  <c r="N296" i="25"/>
  <c r="N297" i="25"/>
  <c r="N298" i="25"/>
  <c r="N299" i="25"/>
  <c r="N300" i="25"/>
  <c r="N301" i="25"/>
  <c r="N302" i="25"/>
  <c r="N303" i="25"/>
  <c r="N304" i="25"/>
  <c r="N305" i="25"/>
  <c r="N306" i="25"/>
  <c r="N307" i="25"/>
  <c r="N308" i="25"/>
  <c r="N309" i="25"/>
  <c r="N310" i="25"/>
  <c r="N311" i="25"/>
  <c r="N312" i="25"/>
  <c r="N313" i="25"/>
  <c r="N314" i="25"/>
  <c r="N315" i="25"/>
  <c r="N316" i="25"/>
  <c r="N317" i="25"/>
  <c r="N318" i="25"/>
  <c r="N319" i="25"/>
  <c r="N320" i="25"/>
  <c r="N321" i="25"/>
  <c r="N322" i="25"/>
  <c r="N323" i="25"/>
  <c r="N324" i="25"/>
  <c r="N325" i="25"/>
  <c r="N326" i="25"/>
  <c r="N327" i="25"/>
  <c r="N328" i="25"/>
  <c r="N329" i="25"/>
  <c r="N330" i="25"/>
  <c r="N331" i="25"/>
  <c r="N332" i="25"/>
  <c r="N333" i="25"/>
  <c r="N334" i="25"/>
  <c r="N335" i="25"/>
  <c r="N336" i="25"/>
  <c r="N337" i="25"/>
  <c r="N338" i="25"/>
  <c r="N339" i="25"/>
  <c r="N340" i="25"/>
  <c r="N341" i="25"/>
  <c r="N342" i="25"/>
  <c r="N343" i="25"/>
  <c r="N344" i="25"/>
  <c r="N345" i="25"/>
  <c r="N346" i="25"/>
  <c r="N347" i="25"/>
  <c r="N348" i="25"/>
  <c r="N349" i="25"/>
  <c r="N350" i="25"/>
  <c r="N351" i="25"/>
  <c r="N352" i="25"/>
  <c r="N353" i="25"/>
  <c r="N354" i="25"/>
  <c r="N355" i="25"/>
  <c r="N356" i="25"/>
  <c r="N357" i="25"/>
  <c r="N358" i="25"/>
  <c r="N359" i="25"/>
  <c r="N360" i="25"/>
  <c r="N361" i="25"/>
  <c r="N362" i="25"/>
  <c r="N363" i="25"/>
  <c r="N364" i="25"/>
  <c r="N365" i="25"/>
  <c r="N366" i="25"/>
  <c r="N367" i="25"/>
  <c r="N368" i="25"/>
  <c r="N369" i="25"/>
  <c r="N370" i="25"/>
  <c r="N371" i="25"/>
  <c r="N50" i="25"/>
  <c r="M3" i="25"/>
  <c r="M4" i="25"/>
  <c r="M5" i="25"/>
  <c r="M6" i="25"/>
  <c r="M7" i="25"/>
  <c r="M8" i="25"/>
  <c r="M9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1" i="25"/>
  <c r="M52" i="25"/>
  <c r="M53" i="25"/>
  <c r="M54" i="25"/>
  <c r="M55" i="25"/>
  <c r="M56" i="25"/>
  <c r="M57" i="25"/>
  <c r="M58" i="25"/>
  <c r="M59" i="25"/>
  <c r="M60" i="25"/>
  <c r="M61" i="25"/>
  <c r="M62" i="25"/>
  <c r="M63" i="25"/>
  <c r="M64" i="25"/>
  <c r="M65" i="25"/>
  <c r="M66" i="25"/>
  <c r="M67" i="25"/>
  <c r="M68" i="25"/>
  <c r="M69" i="25"/>
  <c r="M70" i="25"/>
  <c r="M71" i="25"/>
  <c r="M72" i="25"/>
  <c r="M73" i="25"/>
  <c r="M74" i="25"/>
  <c r="M75" i="25"/>
  <c r="M76" i="25"/>
  <c r="M77" i="25"/>
  <c r="M78" i="25"/>
  <c r="M79" i="25"/>
  <c r="M80" i="25"/>
  <c r="M81" i="25"/>
  <c r="M82" i="25"/>
  <c r="M83" i="25"/>
  <c r="M84" i="25"/>
  <c r="M85" i="25"/>
  <c r="M86" i="25"/>
  <c r="M87" i="25"/>
  <c r="M88" i="25"/>
  <c r="M89" i="25"/>
  <c r="M90" i="25"/>
  <c r="M91" i="25"/>
  <c r="M92" i="25"/>
  <c r="M93" i="25"/>
  <c r="M94" i="25"/>
  <c r="M95" i="25"/>
  <c r="M96" i="25"/>
  <c r="M97" i="25"/>
  <c r="M98" i="25"/>
  <c r="M99" i="25"/>
  <c r="M100" i="25"/>
  <c r="M101" i="25"/>
  <c r="M102" i="25"/>
  <c r="M103" i="25"/>
  <c r="M104" i="25"/>
  <c r="M105" i="25"/>
  <c r="M106" i="25"/>
  <c r="M107" i="25"/>
  <c r="M108" i="25"/>
  <c r="M109" i="25"/>
  <c r="M110" i="25"/>
  <c r="M111" i="25"/>
  <c r="M112" i="25"/>
  <c r="M113" i="25"/>
  <c r="M114" i="25"/>
  <c r="M115" i="25"/>
  <c r="M116" i="25"/>
  <c r="M117" i="25"/>
  <c r="M118" i="25"/>
  <c r="M119" i="25"/>
  <c r="M120" i="25"/>
  <c r="M121" i="25"/>
  <c r="M122" i="25"/>
  <c r="M123" i="25"/>
  <c r="M124" i="25"/>
  <c r="M125" i="25"/>
  <c r="M126" i="25"/>
  <c r="M127" i="25"/>
  <c r="M128" i="25"/>
  <c r="M129" i="25"/>
  <c r="M130" i="25"/>
  <c r="M131" i="25"/>
  <c r="M132" i="25"/>
  <c r="M133" i="25"/>
  <c r="M134" i="25"/>
  <c r="M135" i="25"/>
  <c r="M136" i="25"/>
  <c r="M137" i="25"/>
  <c r="M138" i="25"/>
  <c r="M139" i="25"/>
  <c r="M140" i="25"/>
  <c r="M141" i="25"/>
  <c r="M142" i="25"/>
  <c r="M143" i="25"/>
  <c r="M2" i="25"/>
  <c r="M144" i="25"/>
  <c r="M145" i="25"/>
  <c r="M146" i="25"/>
  <c r="M147" i="25"/>
  <c r="M148" i="25"/>
  <c r="M149" i="25"/>
  <c r="M150" i="25"/>
  <c r="M151" i="25"/>
  <c r="M152" i="25"/>
  <c r="M153" i="25"/>
  <c r="M154" i="25"/>
  <c r="M155" i="25"/>
  <c r="M156" i="25"/>
  <c r="M157" i="25"/>
  <c r="M158" i="25"/>
  <c r="M159" i="25"/>
  <c r="M160" i="25"/>
  <c r="M161" i="25"/>
  <c r="M162" i="25"/>
  <c r="M163" i="25"/>
  <c r="M164" i="25"/>
  <c r="M165" i="25"/>
  <c r="M166" i="25"/>
  <c r="M167" i="25"/>
  <c r="M168" i="25"/>
  <c r="M169" i="25"/>
  <c r="M170" i="25"/>
  <c r="M171" i="25"/>
  <c r="M172" i="25"/>
  <c r="M173" i="25"/>
  <c r="M174" i="25"/>
  <c r="M175" i="25"/>
  <c r="M176" i="25"/>
  <c r="M177" i="25"/>
  <c r="M178" i="25"/>
  <c r="M179" i="25"/>
  <c r="M180" i="25"/>
  <c r="M181" i="25"/>
  <c r="M182" i="25"/>
  <c r="M183" i="25"/>
  <c r="M184" i="25"/>
  <c r="M185" i="25"/>
  <c r="M186" i="25"/>
  <c r="M187" i="25"/>
  <c r="M188" i="25"/>
  <c r="M189" i="25"/>
  <c r="M190" i="25"/>
  <c r="M191" i="25"/>
  <c r="M192" i="25"/>
  <c r="M193" i="25"/>
  <c r="M194" i="25"/>
  <c r="M195" i="25"/>
  <c r="M196" i="25"/>
  <c r="M197" i="25"/>
  <c r="M198" i="25"/>
  <c r="M199" i="25"/>
  <c r="M200" i="25"/>
  <c r="M201" i="25"/>
  <c r="M202" i="25"/>
  <c r="M203" i="25"/>
  <c r="M204" i="25"/>
  <c r="M205" i="25"/>
  <c r="M206" i="25"/>
  <c r="M207" i="25"/>
  <c r="M208" i="25"/>
  <c r="M209" i="25"/>
  <c r="M210" i="25"/>
  <c r="M211" i="25"/>
  <c r="M212" i="25"/>
  <c r="M213" i="25"/>
  <c r="M214" i="25"/>
  <c r="M215" i="25"/>
  <c r="M216" i="25"/>
  <c r="M217" i="25"/>
  <c r="M218" i="25"/>
  <c r="M219" i="25"/>
  <c r="M220" i="25"/>
  <c r="M221" i="25"/>
  <c r="M222" i="25"/>
  <c r="M223" i="25"/>
  <c r="M224" i="25"/>
  <c r="M225" i="25"/>
  <c r="M226" i="25"/>
  <c r="M227" i="25"/>
  <c r="M228" i="25"/>
  <c r="M229" i="25"/>
  <c r="M230" i="25"/>
  <c r="M231" i="25"/>
  <c r="M232" i="25"/>
  <c r="M233" i="25"/>
  <c r="M234" i="25"/>
  <c r="M235" i="25"/>
  <c r="M236" i="25"/>
  <c r="M237" i="25"/>
  <c r="M238" i="25"/>
  <c r="M239" i="25"/>
  <c r="M240" i="25"/>
  <c r="M241" i="25"/>
  <c r="M242" i="25"/>
  <c r="M243" i="25"/>
  <c r="M244" i="25"/>
  <c r="M245" i="25"/>
  <c r="M246" i="25"/>
  <c r="M247" i="25"/>
  <c r="M248" i="25"/>
  <c r="M249" i="25"/>
  <c r="M250" i="25"/>
  <c r="M251" i="25"/>
  <c r="M252" i="25"/>
  <c r="M253" i="25"/>
  <c r="M254" i="25"/>
  <c r="M255" i="25"/>
  <c r="M256" i="25"/>
  <c r="M257" i="25"/>
  <c r="M258" i="25"/>
  <c r="M259" i="25"/>
  <c r="M260" i="25"/>
  <c r="M261" i="25"/>
  <c r="M262" i="25"/>
  <c r="M263" i="25"/>
  <c r="M264" i="25"/>
  <c r="M265" i="25"/>
  <c r="M266" i="25"/>
  <c r="M267" i="25"/>
  <c r="M268" i="25"/>
  <c r="M269" i="25"/>
  <c r="M270" i="25"/>
  <c r="M271" i="25"/>
  <c r="M272" i="25"/>
  <c r="M273" i="25"/>
  <c r="M274" i="25"/>
  <c r="M275" i="25"/>
  <c r="M276" i="25"/>
  <c r="M277" i="25"/>
  <c r="M278" i="25"/>
  <c r="M279" i="25"/>
  <c r="M280" i="25"/>
  <c r="M281" i="25"/>
  <c r="M282" i="25"/>
  <c r="M283" i="25"/>
  <c r="M284" i="25"/>
  <c r="M285" i="25"/>
  <c r="M286" i="25"/>
  <c r="M287" i="25"/>
  <c r="M288" i="25"/>
  <c r="M289" i="25"/>
  <c r="M290" i="25"/>
  <c r="M291" i="25"/>
  <c r="M292" i="25"/>
  <c r="M293" i="25"/>
  <c r="M294" i="25"/>
  <c r="M295" i="25"/>
  <c r="M296" i="25"/>
  <c r="M297" i="25"/>
  <c r="M298" i="25"/>
  <c r="M299" i="25"/>
  <c r="M300" i="25"/>
  <c r="M301" i="25"/>
  <c r="M302" i="25"/>
  <c r="M303" i="25"/>
  <c r="M304" i="25"/>
  <c r="M305" i="25"/>
  <c r="M306" i="25"/>
  <c r="M307" i="25"/>
  <c r="M308" i="25"/>
  <c r="M309" i="25"/>
  <c r="M310" i="25"/>
  <c r="M311" i="25"/>
  <c r="M312" i="25"/>
  <c r="M313" i="25"/>
  <c r="M314" i="25"/>
  <c r="M315" i="25"/>
  <c r="M316" i="25"/>
  <c r="M317" i="25"/>
  <c r="M318" i="25"/>
  <c r="M319" i="25"/>
  <c r="M320" i="25"/>
  <c r="M321" i="25"/>
  <c r="M322" i="25"/>
  <c r="M323" i="25"/>
  <c r="M324" i="25"/>
  <c r="M325" i="25"/>
  <c r="M326" i="25"/>
  <c r="M327" i="25"/>
  <c r="M328" i="25"/>
  <c r="M329" i="25"/>
  <c r="M330" i="25"/>
  <c r="M331" i="25"/>
  <c r="M332" i="25"/>
  <c r="M333" i="25"/>
  <c r="M334" i="25"/>
  <c r="M335" i="25"/>
  <c r="M336" i="25"/>
  <c r="M337" i="25"/>
  <c r="M338" i="25"/>
  <c r="M339" i="25"/>
  <c r="M340" i="25"/>
  <c r="M341" i="25"/>
  <c r="M342" i="25"/>
  <c r="M343" i="25"/>
  <c r="M344" i="25"/>
  <c r="M345" i="25"/>
  <c r="M346" i="25"/>
  <c r="M347" i="25"/>
  <c r="M348" i="25"/>
  <c r="M349" i="25"/>
  <c r="M350" i="25"/>
  <c r="M351" i="25"/>
  <c r="M352" i="25"/>
  <c r="M353" i="25"/>
  <c r="M354" i="25"/>
  <c r="M355" i="25"/>
  <c r="M356" i="25"/>
  <c r="M357" i="25"/>
  <c r="M358" i="25"/>
  <c r="M359" i="25"/>
  <c r="M360" i="25"/>
  <c r="M361" i="25"/>
  <c r="M362" i="25"/>
  <c r="M363" i="25"/>
  <c r="M364" i="25"/>
  <c r="M365" i="25"/>
  <c r="M366" i="25"/>
  <c r="M367" i="25"/>
  <c r="M368" i="25"/>
  <c r="M369" i="25"/>
  <c r="M370" i="25"/>
  <c r="M371" i="25"/>
  <c r="M50" i="25"/>
  <c r="L3" i="25"/>
  <c r="L4" i="25"/>
  <c r="L5" i="25"/>
  <c r="L6" i="25"/>
  <c r="L7" i="25"/>
  <c r="L8" i="25"/>
  <c r="L9" i="25"/>
  <c r="L10" i="25"/>
  <c r="L11" i="25"/>
  <c r="L12" i="25"/>
  <c r="L13" i="25"/>
  <c r="L14" i="25"/>
  <c r="L15" i="25"/>
  <c r="L16" i="25"/>
  <c r="L17" i="25"/>
  <c r="L18" i="25"/>
  <c r="L19" i="25"/>
  <c r="L20" i="25"/>
  <c r="L21" i="25"/>
  <c r="L22" i="25"/>
  <c r="L23" i="25"/>
  <c r="L24" i="25"/>
  <c r="L25" i="25"/>
  <c r="L26" i="25"/>
  <c r="L27" i="25"/>
  <c r="L28" i="25"/>
  <c r="L29" i="25"/>
  <c r="L30" i="25"/>
  <c r="L31" i="25"/>
  <c r="L32" i="25"/>
  <c r="L33" i="25"/>
  <c r="L34" i="25"/>
  <c r="L35" i="25"/>
  <c r="L36" i="25"/>
  <c r="L37" i="25"/>
  <c r="L38" i="25"/>
  <c r="L39" i="25"/>
  <c r="L40" i="25"/>
  <c r="L41" i="25"/>
  <c r="L42" i="25"/>
  <c r="L43" i="25"/>
  <c r="L44" i="25"/>
  <c r="L45" i="25"/>
  <c r="L46" i="25"/>
  <c r="L47" i="25"/>
  <c r="L48" i="25"/>
  <c r="L49" i="25"/>
  <c r="L51" i="25"/>
  <c r="L52" i="25"/>
  <c r="L53" i="25"/>
  <c r="L54" i="25"/>
  <c r="L55" i="25"/>
  <c r="L56" i="25"/>
  <c r="L57" i="25"/>
  <c r="L58" i="25"/>
  <c r="L59" i="25"/>
  <c r="L60" i="25"/>
  <c r="L61" i="25"/>
  <c r="L62" i="25"/>
  <c r="L63" i="25"/>
  <c r="L64" i="25"/>
  <c r="L65" i="25"/>
  <c r="L66" i="25"/>
  <c r="L67" i="25"/>
  <c r="L68" i="25"/>
  <c r="L69" i="25"/>
  <c r="L70" i="25"/>
  <c r="L71" i="25"/>
  <c r="L72" i="25"/>
  <c r="L73" i="25"/>
  <c r="L74" i="25"/>
  <c r="L75" i="25"/>
  <c r="L76" i="25"/>
  <c r="L77" i="25"/>
  <c r="L78" i="25"/>
  <c r="L79" i="25"/>
  <c r="L80" i="25"/>
  <c r="L81" i="25"/>
  <c r="L82" i="25"/>
  <c r="L83" i="25"/>
  <c r="L84" i="25"/>
  <c r="L85" i="25"/>
  <c r="L86" i="25"/>
  <c r="L87" i="25"/>
  <c r="L88" i="25"/>
  <c r="L89" i="25"/>
  <c r="L90" i="25"/>
  <c r="L91" i="25"/>
  <c r="L92" i="25"/>
  <c r="L93" i="25"/>
  <c r="L94" i="25"/>
  <c r="L95" i="25"/>
  <c r="L96" i="25"/>
  <c r="L97" i="25"/>
  <c r="L98" i="25"/>
  <c r="L99" i="25"/>
  <c r="L100" i="25"/>
  <c r="L101" i="25"/>
  <c r="L102" i="25"/>
  <c r="L103" i="25"/>
  <c r="L104" i="25"/>
  <c r="L105" i="25"/>
  <c r="L106" i="25"/>
  <c r="L107" i="25"/>
  <c r="L108" i="25"/>
  <c r="L109" i="25"/>
  <c r="L110" i="25"/>
  <c r="L111" i="25"/>
  <c r="L112" i="25"/>
  <c r="L113" i="25"/>
  <c r="L114" i="25"/>
  <c r="L115" i="25"/>
  <c r="L116" i="25"/>
  <c r="L117" i="25"/>
  <c r="L118" i="25"/>
  <c r="L119" i="25"/>
  <c r="L120" i="25"/>
  <c r="L121" i="25"/>
  <c r="L122" i="25"/>
  <c r="L123" i="25"/>
  <c r="L124" i="25"/>
  <c r="L125" i="25"/>
  <c r="L126" i="25"/>
  <c r="L127" i="25"/>
  <c r="L128" i="25"/>
  <c r="L129" i="25"/>
  <c r="L130" i="25"/>
  <c r="L131" i="25"/>
  <c r="L132" i="25"/>
  <c r="L133" i="25"/>
  <c r="L134" i="25"/>
  <c r="L135" i="25"/>
  <c r="L136" i="25"/>
  <c r="L137" i="25"/>
  <c r="L138" i="25"/>
  <c r="L139" i="25"/>
  <c r="L140" i="25"/>
  <c r="L141" i="25"/>
  <c r="L142" i="25"/>
  <c r="L143" i="25"/>
  <c r="L2" i="25"/>
  <c r="L144" i="25"/>
  <c r="L145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L158" i="25"/>
  <c r="L159" i="25"/>
  <c r="L160" i="25"/>
  <c r="L161" i="25"/>
  <c r="L162" i="25"/>
  <c r="L163" i="25"/>
  <c r="L164" i="25"/>
  <c r="L165" i="25"/>
  <c r="L166" i="25"/>
  <c r="L167" i="25"/>
  <c r="L168" i="25"/>
  <c r="L169" i="25"/>
  <c r="L170" i="25"/>
  <c r="L171" i="25"/>
  <c r="L172" i="25"/>
  <c r="L173" i="25"/>
  <c r="L174" i="25"/>
  <c r="L175" i="25"/>
  <c r="L176" i="25"/>
  <c r="L177" i="25"/>
  <c r="L178" i="25"/>
  <c r="L179" i="25"/>
  <c r="L180" i="25"/>
  <c r="L181" i="25"/>
  <c r="L182" i="25"/>
  <c r="L183" i="25"/>
  <c r="L184" i="25"/>
  <c r="L185" i="25"/>
  <c r="L186" i="25"/>
  <c r="L187" i="25"/>
  <c r="L188" i="25"/>
  <c r="L189" i="25"/>
  <c r="L190" i="25"/>
  <c r="L191" i="25"/>
  <c r="L192" i="25"/>
  <c r="L193" i="25"/>
  <c r="L194" i="25"/>
  <c r="L195" i="25"/>
  <c r="L196" i="25"/>
  <c r="L197" i="25"/>
  <c r="L198" i="25"/>
  <c r="L199" i="25"/>
  <c r="L200" i="25"/>
  <c r="L201" i="25"/>
  <c r="L202" i="25"/>
  <c r="L203" i="25"/>
  <c r="L204" i="25"/>
  <c r="L205" i="25"/>
  <c r="L206" i="25"/>
  <c r="L207" i="25"/>
  <c r="L208" i="25"/>
  <c r="L209" i="25"/>
  <c r="L210" i="25"/>
  <c r="L211" i="25"/>
  <c r="L212" i="25"/>
  <c r="L213" i="25"/>
  <c r="L214" i="25"/>
  <c r="L215" i="25"/>
  <c r="L216" i="25"/>
  <c r="L217" i="25"/>
  <c r="L218" i="25"/>
  <c r="L219" i="25"/>
  <c r="L220" i="25"/>
  <c r="L221" i="25"/>
  <c r="L222" i="25"/>
  <c r="L223" i="25"/>
  <c r="L224" i="25"/>
  <c r="L225" i="25"/>
  <c r="L226" i="25"/>
  <c r="L227" i="25"/>
  <c r="L228" i="25"/>
  <c r="L229" i="25"/>
  <c r="L230" i="25"/>
  <c r="L231" i="25"/>
  <c r="L232" i="25"/>
  <c r="L233" i="25"/>
  <c r="L234" i="25"/>
  <c r="L235" i="25"/>
  <c r="L236" i="25"/>
  <c r="L237" i="25"/>
  <c r="L238" i="25"/>
  <c r="L239" i="25"/>
  <c r="L240" i="25"/>
  <c r="L241" i="25"/>
  <c r="L242" i="25"/>
  <c r="L243" i="25"/>
  <c r="L244" i="25"/>
  <c r="L245" i="25"/>
  <c r="L246" i="25"/>
  <c r="L247" i="25"/>
  <c r="L248" i="25"/>
  <c r="L249" i="25"/>
  <c r="L250" i="25"/>
  <c r="L251" i="25"/>
  <c r="L252" i="25"/>
  <c r="L253" i="25"/>
  <c r="L254" i="25"/>
  <c r="L255" i="25"/>
  <c r="L256" i="25"/>
  <c r="L257" i="25"/>
  <c r="L258" i="25"/>
  <c r="L259" i="25"/>
  <c r="L260" i="25"/>
  <c r="L261" i="25"/>
  <c r="L262" i="25"/>
  <c r="L263" i="25"/>
  <c r="L264" i="25"/>
  <c r="L265" i="25"/>
  <c r="L266" i="25"/>
  <c r="L267" i="25"/>
  <c r="L268" i="25"/>
  <c r="L269" i="25"/>
  <c r="L270" i="25"/>
  <c r="L271" i="25"/>
  <c r="L272" i="25"/>
  <c r="L273" i="25"/>
  <c r="L274" i="25"/>
  <c r="L275" i="25"/>
  <c r="L276" i="25"/>
  <c r="L277" i="25"/>
  <c r="L278" i="25"/>
  <c r="L279" i="25"/>
  <c r="L280" i="25"/>
  <c r="L281" i="25"/>
  <c r="L282" i="25"/>
  <c r="L283" i="25"/>
  <c r="L284" i="25"/>
  <c r="L285" i="25"/>
  <c r="L286" i="25"/>
  <c r="L287" i="25"/>
  <c r="L288" i="25"/>
  <c r="L289" i="25"/>
  <c r="L290" i="25"/>
  <c r="L291" i="25"/>
  <c r="L292" i="25"/>
  <c r="L293" i="25"/>
  <c r="L294" i="25"/>
  <c r="L295" i="25"/>
  <c r="L296" i="25"/>
  <c r="L297" i="25"/>
  <c r="L298" i="25"/>
  <c r="L299" i="25"/>
  <c r="L300" i="25"/>
  <c r="L301" i="25"/>
  <c r="L302" i="25"/>
  <c r="L303" i="25"/>
  <c r="L304" i="25"/>
  <c r="L305" i="25"/>
  <c r="L306" i="25"/>
  <c r="L307" i="25"/>
  <c r="L308" i="25"/>
  <c r="L309" i="25"/>
  <c r="L310" i="25"/>
  <c r="L311" i="25"/>
  <c r="L312" i="25"/>
  <c r="L313" i="25"/>
  <c r="L314" i="25"/>
  <c r="L315" i="25"/>
  <c r="L316" i="25"/>
  <c r="L317" i="25"/>
  <c r="L318" i="25"/>
  <c r="L319" i="25"/>
  <c r="L320" i="25"/>
  <c r="L321" i="25"/>
  <c r="L322" i="25"/>
  <c r="L323" i="25"/>
  <c r="L324" i="25"/>
  <c r="L325" i="25"/>
  <c r="L326" i="25"/>
  <c r="L327" i="25"/>
  <c r="L328" i="25"/>
  <c r="L329" i="25"/>
  <c r="L330" i="25"/>
  <c r="L331" i="25"/>
  <c r="L332" i="25"/>
  <c r="L333" i="25"/>
  <c r="L334" i="25"/>
  <c r="L335" i="25"/>
  <c r="L336" i="25"/>
  <c r="L337" i="25"/>
  <c r="L338" i="25"/>
  <c r="L339" i="25"/>
  <c r="L340" i="25"/>
  <c r="L341" i="25"/>
  <c r="L342" i="25"/>
  <c r="L343" i="25"/>
  <c r="L344" i="25"/>
  <c r="L345" i="25"/>
  <c r="L346" i="25"/>
  <c r="L347" i="25"/>
  <c r="L348" i="25"/>
  <c r="L349" i="25"/>
  <c r="L350" i="25"/>
  <c r="L351" i="25"/>
  <c r="L352" i="25"/>
  <c r="L353" i="25"/>
  <c r="L354" i="25"/>
  <c r="L355" i="25"/>
  <c r="L356" i="25"/>
  <c r="L357" i="25"/>
  <c r="L358" i="25"/>
  <c r="L359" i="25"/>
  <c r="L360" i="25"/>
  <c r="L361" i="25"/>
  <c r="L362" i="25"/>
  <c r="L363" i="25"/>
  <c r="L364" i="25"/>
  <c r="L365" i="25"/>
  <c r="L366" i="25"/>
  <c r="L367" i="25"/>
  <c r="L368" i="25"/>
  <c r="L369" i="25"/>
  <c r="L370" i="25"/>
  <c r="L371" i="25"/>
  <c r="L50" i="25"/>
  <c r="K3" i="25"/>
  <c r="K4" i="25"/>
  <c r="K5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73" i="25"/>
  <c r="K74" i="25"/>
  <c r="K75" i="25"/>
  <c r="K76" i="25"/>
  <c r="K77" i="25"/>
  <c r="K78" i="25"/>
  <c r="K79" i="25"/>
  <c r="K80" i="25"/>
  <c r="K81" i="25"/>
  <c r="K82" i="25"/>
  <c r="K83" i="25"/>
  <c r="K84" i="25"/>
  <c r="K85" i="25"/>
  <c r="K86" i="25"/>
  <c r="K87" i="25"/>
  <c r="K88" i="25"/>
  <c r="K89" i="25"/>
  <c r="K90" i="25"/>
  <c r="K91" i="25"/>
  <c r="K92" i="25"/>
  <c r="K93" i="25"/>
  <c r="K94" i="25"/>
  <c r="K95" i="25"/>
  <c r="K96" i="25"/>
  <c r="K97" i="25"/>
  <c r="K98" i="25"/>
  <c r="K99" i="25"/>
  <c r="K100" i="25"/>
  <c r="K101" i="25"/>
  <c r="K102" i="25"/>
  <c r="K103" i="25"/>
  <c r="K104" i="25"/>
  <c r="K105" i="25"/>
  <c r="K106" i="25"/>
  <c r="K107" i="25"/>
  <c r="K108" i="25"/>
  <c r="K109" i="25"/>
  <c r="K110" i="25"/>
  <c r="K111" i="25"/>
  <c r="K112" i="25"/>
  <c r="K113" i="25"/>
  <c r="K114" i="25"/>
  <c r="K115" i="25"/>
  <c r="K116" i="25"/>
  <c r="K117" i="25"/>
  <c r="K118" i="25"/>
  <c r="K119" i="25"/>
  <c r="K120" i="25"/>
  <c r="K121" i="25"/>
  <c r="K122" i="25"/>
  <c r="K123" i="25"/>
  <c r="K124" i="25"/>
  <c r="K125" i="25"/>
  <c r="K126" i="25"/>
  <c r="K127" i="25"/>
  <c r="K128" i="25"/>
  <c r="K129" i="25"/>
  <c r="K130" i="25"/>
  <c r="K131" i="25"/>
  <c r="K132" i="25"/>
  <c r="K133" i="25"/>
  <c r="K134" i="25"/>
  <c r="K135" i="25"/>
  <c r="K136" i="25"/>
  <c r="K137" i="25"/>
  <c r="K138" i="25"/>
  <c r="K139" i="25"/>
  <c r="K140" i="25"/>
  <c r="K141" i="25"/>
  <c r="K142" i="25"/>
  <c r="K143" i="25"/>
  <c r="K2" i="25"/>
  <c r="K144" i="25"/>
  <c r="K145" i="25"/>
  <c r="K146" i="25"/>
  <c r="K147" i="25"/>
  <c r="K148" i="25"/>
  <c r="K149" i="25"/>
  <c r="K150" i="25"/>
  <c r="K151" i="25"/>
  <c r="K152" i="25"/>
  <c r="K153" i="25"/>
  <c r="K154" i="25"/>
  <c r="K155" i="25"/>
  <c r="K156" i="25"/>
  <c r="K157" i="25"/>
  <c r="K158" i="25"/>
  <c r="K159" i="25"/>
  <c r="K160" i="25"/>
  <c r="K161" i="25"/>
  <c r="K162" i="25"/>
  <c r="K163" i="25"/>
  <c r="K164" i="25"/>
  <c r="K165" i="25"/>
  <c r="K166" i="25"/>
  <c r="K167" i="25"/>
  <c r="K168" i="25"/>
  <c r="K169" i="25"/>
  <c r="K170" i="25"/>
  <c r="K171" i="25"/>
  <c r="K172" i="25"/>
  <c r="K173" i="25"/>
  <c r="K174" i="25"/>
  <c r="K175" i="25"/>
  <c r="K176" i="25"/>
  <c r="K177" i="25"/>
  <c r="K178" i="25"/>
  <c r="K179" i="25"/>
  <c r="K180" i="25"/>
  <c r="K181" i="25"/>
  <c r="K182" i="25"/>
  <c r="K183" i="25"/>
  <c r="K184" i="25"/>
  <c r="K185" i="25"/>
  <c r="K186" i="25"/>
  <c r="K187" i="25"/>
  <c r="K188" i="25"/>
  <c r="K189" i="25"/>
  <c r="K190" i="25"/>
  <c r="K191" i="25"/>
  <c r="K192" i="25"/>
  <c r="K193" i="25"/>
  <c r="K194" i="25"/>
  <c r="K195" i="25"/>
  <c r="K196" i="25"/>
  <c r="K197" i="25"/>
  <c r="K198" i="25"/>
  <c r="K199" i="25"/>
  <c r="K200" i="25"/>
  <c r="K201" i="25"/>
  <c r="K202" i="25"/>
  <c r="K203" i="25"/>
  <c r="K204" i="25"/>
  <c r="K205" i="25"/>
  <c r="K206" i="25"/>
  <c r="K207" i="25"/>
  <c r="K208" i="25"/>
  <c r="K209" i="25"/>
  <c r="K210" i="25"/>
  <c r="K211" i="25"/>
  <c r="K212" i="25"/>
  <c r="K213" i="25"/>
  <c r="K214" i="25"/>
  <c r="K215" i="25"/>
  <c r="K216" i="25"/>
  <c r="K217" i="25"/>
  <c r="K218" i="25"/>
  <c r="K219" i="25"/>
  <c r="K220" i="25"/>
  <c r="K221" i="25"/>
  <c r="K222" i="25"/>
  <c r="K223" i="25"/>
  <c r="K224" i="25"/>
  <c r="K225" i="25"/>
  <c r="K226" i="25"/>
  <c r="K227" i="25"/>
  <c r="K228" i="25"/>
  <c r="K229" i="25"/>
  <c r="K230" i="25"/>
  <c r="K231" i="25"/>
  <c r="K232" i="25"/>
  <c r="K233" i="25"/>
  <c r="K234" i="25"/>
  <c r="K235" i="25"/>
  <c r="K236" i="25"/>
  <c r="K237" i="25"/>
  <c r="K238" i="25"/>
  <c r="K239" i="25"/>
  <c r="K240" i="25"/>
  <c r="K241" i="25"/>
  <c r="K242" i="25"/>
  <c r="K243" i="25"/>
  <c r="K244" i="25"/>
  <c r="K245" i="25"/>
  <c r="K246" i="25"/>
  <c r="K247" i="25"/>
  <c r="K248" i="25"/>
  <c r="K249" i="25"/>
  <c r="K250" i="25"/>
  <c r="K251" i="25"/>
  <c r="K252" i="25"/>
  <c r="K253" i="25"/>
  <c r="K254" i="25"/>
  <c r="K255" i="25"/>
  <c r="K256" i="25"/>
  <c r="K257" i="25"/>
  <c r="K258" i="25"/>
  <c r="K259" i="25"/>
  <c r="K260" i="25"/>
  <c r="K261" i="25"/>
  <c r="K262" i="25"/>
  <c r="K263" i="25"/>
  <c r="K264" i="25"/>
  <c r="K265" i="25"/>
  <c r="K266" i="25"/>
  <c r="K267" i="25"/>
  <c r="K268" i="25"/>
  <c r="K269" i="25"/>
  <c r="K270" i="25"/>
  <c r="K271" i="25"/>
  <c r="K272" i="25"/>
  <c r="K273" i="25"/>
  <c r="K274" i="25"/>
  <c r="K275" i="25"/>
  <c r="K276" i="25"/>
  <c r="K277" i="25"/>
  <c r="K278" i="25"/>
  <c r="K279" i="25"/>
  <c r="K280" i="25"/>
  <c r="K281" i="25"/>
  <c r="K282" i="25"/>
  <c r="K283" i="25"/>
  <c r="K284" i="25"/>
  <c r="K285" i="25"/>
  <c r="K286" i="25"/>
  <c r="K287" i="25"/>
  <c r="K288" i="25"/>
  <c r="K289" i="25"/>
  <c r="K290" i="25"/>
  <c r="K291" i="25"/>
  <c r="K292" i="25"/>
  <c r="K293" i="25"/>
  <c r="K294" i="25"/>
  <c r="K295" i="25"/>
  <c r="K296" i="25"/>
  <c r="K297" i="25"/>
  <c r="K298" i="25"/>
  <c r="K299" i="25"/>
  <c r="K300" i="25"/>
  <c r="K301" i="25"/>
  <c r="K302" i="25"/>
  <c r="K303" i="25"/>
  <c r="K304" i="25"/>
  <c r="K305" i="25"/>
  <c r="K306" i="25"/>
  <c r="K307" i="25"/>
  <c r="K308" i="25"/>
  <c r="K309" i="25"/>
  <c r="K310" i="25"/>
  <c r="K311" i="25"/>
  <c r="K312" i="25"/>
  <c r="K313" i="25"/>
  <c r="K314" i="25"/>
  <c r="K315" i="25"/>
  <c r="K316" i="25"/>
  <c r="K317" i="25"/>
  <c r="K318" i="25"/>
  <c r="K319" i="25"/>
  <c r="K320" i="25"/>
  <c r="K321" i="25"/>
  <c r="K322" i="25"/>
  <c r="K323" i="25"/>
  <c r="K324" i="25"/>
  <c r="K325" i="25"/>
  <c r="K326" i="25"/>
  <c r="K327" i="25"/>
  <c r="K328" i="25"/>
  <c r="K329" i="25"/>
  <c r="K330" i="25"/>
  <c r="K331" i="25"/>
  <c r="K332" i="25"/>
  <c r="K333" i="25"/>
  <c r="K334" i="25"/>
  <c r="K335" i="25"/>
  <c r="K336" i="25"/>
  <c r="K337" i="25"/>
  <c r="K338" i="25"/>
  <c r="K339" i="25"/>
  <c r="K340" i="25"/>
  <c r="K341" i="25"/>
  <c r="K342" i="25"/>
  <c r="K343" i="25"/>
  <c r="K344" i="25"/>
  <c r="K345" i="25"/>
  <c r="K346" i="25"/>
  <c r="K347" i="25"/>
  <c r="K348" i="25"/>
  <c r="K349" i="25"/>
  <c r="K350" i="25"/>
  <c r="K351" i="25"/>
  <c r="K352" i="25"/>
  <c r="K353" i="25"/>
  <c r="K354" i="25"/>
  <c r="K355" i="25"/>
  <c r="K356" i="25"/>
  <c r="K357" i="25"/>
  <c r="K358" i="25"/>
  <c r="K359" i="25"/>
  <c r="K360" i="25"/>
  <c r="K361" i="25"/>
  <c r="K362" i="25"/>
  <c r="K363" i="25"/>
  <c r="K364" i="25"/>
  <c r="K365" i="25"/>
  <c r="K366" i="25"/>
  <c r="K367" i="25"/>
  <c r="K368" i="25"/>
  <c r="K369" i="25"/>
  <c r="K370" i="25"/>
  <c r="K371" i="25"/>
  <c r="K50" i="25"/>
  <c r="I372" i="25"/>
  <c r="G372" i="25"/>
  <c r="E372" i="25"/>
  <c r="C372" i="25"/>
  <c r="C17" i="20"/>
  <c r="B8" i="20" l="1"/>
  <c r="B7" i="20"/>
</calcChain>
</file>

<file path=xl/sharedStrings.xml><?xml version="1.0" encoding="utf-8"?>
<sst xmlns="http://schemas.openxmlformats.org/spreadsheetml/2006/main" count="666" uniqueCount="515">
  <si>
    <t>Nº</t>
  </si>
  <si>
    <t xml:space="preserve">UNIDAD </t>
  </si>
  <si>
    <t>CANTIDAD</t>
  </si>
  <si>
    <t>TOTAL</t>
  </si>
  <si>
    <t xml:space="preserve">DESCRIPCIÓN </t>
  </si>
  <si>
    <t>SUBTOTAL</t>
  </si>
  <si>
    <t>SECRETARÍA DE OBRAS PÚBLICAS</t>
  </si>
  <si>
    <t>PARTIDA</t>
  </si>
  <si>
    <t>SUBSECRETARIA DE COMUNICACIONES</t>
  </si>
  <si>
    <t>UNIDAD</t>
  </si>
  <si>
    <t>IMPORTE</t>
  </si>
  <si>
    <t>MES</t>
  </si>
  <si>
    <t>ENE</t>
  </si>
  <si>
    <t>FEB</t>
  </si>
  <si>
    <t>MAR</t>
  </si>
  <si>
    <t>ABRAZADERA SINFÍN 3/4</t>
  </si>
  <si>
    <t>ABRAZADERA SINFÍN 5/8</t>
  </si>
  <si>
    <t>ABRAZADERAS SINFÍN 3/8</t>
  </si>
  <si>
    <t>ALTERNADOR F-150</t>
  </si>
  <si>
    <t>ALTERNADOR F-250</t>
  </si>
  <si>
    <t>AMORTIGUADOR DELANTERO (SILVERADO 2008)</t>
  </si>
  <si>
    <t>AMORTIGUADOR TRASERO (SILVERADO 2008)</t>
  </si>
  <si>
    <t>AMORTIGUADORES TRASEROS</t>
  </si>
  <si>
    <t>ARMADURAS F-150</t>
  </si>
  <si>
    <t>ARMADURAS F-250</t>
  </si>
  <si>
    <t>ARMADURAS F-350</t>
  </si>
  <si>
    <t>BALERO EXTERIOR (MINI BUS)</t>
  </si>
  <si>
    <t>BALERO INTERIOR (MINI BUS)</t>
  </si>
  <si>
    <t>BALERO TRASERO EXTERIOR (MINI BUS)</t>
  </si>
  <si>
    <t>BALERO TRASERO INTERNO (MINI BUS)</t>
  </si>
  <si>
    <t>BANDA (BULLDOZER D7R)</t>
  </si>
  <si>
    <t>BANDA (BULLDOZER D8T)</t>
  </si>
  <si>
    <t>BANDA (CARGADOR FRONTAL WA-420)</t>
  </si>
  <si>
    <t>BENDIX F-150</t>
  </si>
  <si>
    <t>BENDIX F-250</t>
  </si>
  <si>
    <t>BENDIX F-350</t>
  </si>
  <si>
    <t>BIELETAS (SILVERADO 2008)</t>
  </si>
  <si>
    <t>BRAZO PRIMARIO PIGMAN (PICK UP)</t>
  </si>
  <si>
    <t>BRAZO SECUNDARIO (PICK UP)</t>
  </si>
  <si>
    <t>EMPAQUE DE FLECHA (MINI BUS)</t>
  </si>
  <si>
    <t>GOMAS DE LA BARRA ESTABILIZADORA (SILVERADO 2008)</t>
  </si>
  <si>
    <t>HORQUILLAS SUPERIORES FORD RANGER</t>
  </si>
  <si>
    <t>JUEGO DE BALATAS DELANTERAS (MINI BUS)</t>
  </si>
  <si>
    <t>JUEGO DE BALATAS TRASERA (MINI BUS)</t>
  </si>
  <si>
    <t>JUEGO DE HERRAJES TRASEROS (MINI BUS)</t>
  </si>
  <si>
    <t>JUEGO DE RESORTES DELANTEROS (MINI BUS)</t>
  </si>
  <si>
    <t>JUEGO DE RESORTES TRASEROS (MINI BUS)</t>
  </si>
  <si>
    <t>KIT DE CLUTCH FORD F-350</t>
  </si>
  <si>
    <t>KIT DE DISTRIBUCION F-150</t>
  </si>
  <si>
    <t>KIT DE DISTRIBUCION F-250</t>
  </si>
  <si>
    <t>KIT DE DSTRIBUCION F-350</t>
  </si>
  <si>
    <t>LIQUIDO DE FRENOS BOTELLA DE 250 ML</t>
  </si>
  <si>
    <t>MARCHA FORD F-350</t>
  </si>
  <si>
    <t>MARCHAS F-150</t>
  </si>
  <si>
    <t>MARCHAS F-250</t>
  </si>
  <si>
    <t>PORTA CARBONES F-150</t>
  </si>
  <si>
    <t>PORTA CARBONES F-250</t>
  </si>
  <si>
    <t>PORTA CARBONES F-350</t>
  </si>
  <si>
    <t>REPUESTO DE BOMBA DE GASOLINA FORD F-150</t>
  </si>
  <si>
    <t>REPUESTO DE BOMBA DE GASOLINA FORD F-350</t>
  </si>
  <si>
    <t>RETEN DELANTERO (MINI BUS)</t>
  </si>
  <si>
    <t>RETEN RUEDA TRASERA FORD F-350</t>
  </si>
  <si>
    <t>RETEN TRASERO (MINI BUS)</t>
  </si>
  <si>
    <t>RODILLOS DELANTEROS (MINI BUS)</t>
  </si>
  <si>
    <t xml:space="preserve">ROTULAS INFERIORES </t>
  </si>
  <si>
    <t>ROTULAS INFERIORES (FORD RANGER)</t>
  </si>
  <si>
    <t>ROTULAS INFERIORES (SILVERADO 2008)</t>
  </si>
  <si>
    <t>ROTULAS SUPERIOR (SILVERADO 2008)</t>
  </si>
  <si>
    <t>SELENOIDES F-150</t>
  </si>
  <si>
    <t>SELENOIDES F-250</t>
  </si>
  <si>
    <t>SELLADOR TF-100</t>
  </si>
  <si>
    <t>TAMBOR DELANTERO (MINI BUS)</t>
  </si>
  <si>
    <t>TAMBOR TRASERO (MIBI BUS)</t>
  </si>
  <si>
    <t>TAPON DE COMBUSTIBLE (BULLDOZER D7R)</t>
  </si>
  <si>
    <t>TAPON DE RADIADOR (BULLDOZER)</t>
  </si>
  <si>
    <t>TAPON PARA DEPOSITO DE BACHADORAS</t>
  </si>
  <si>
    <t>TAPON PARA RADIADOR FORD F-150 16 LBS</t>
  </si>
  <si>
    <t>BANDA (FREIGTHLINER)</t>
  </si>
  <si>
    <t>TERMINALES (SILVERADO 2008)</t>
  </si>
  <si>
    <t>TERMINALES DE DIRECCION EXTERNA</t>
  </si>
  <si>
    <t>TERMINALES DE DIRECCION INTERNA</t>
  </si>
  <si>
    <t>TERMINALES DE ENCHUFE</t>
  </si>
  <si>
    <t>TERMINALES DE OJILLO 5/16</t>
  </si>
  <si>
    <t>TERMINALES FORD RANGER</t>
  </si>
  <si>
    <t xml:space="preserve">TERMINALES PARA BATERIA </t>
  </si>
  <si>
    <t>TUBO PARA BOMBA DE AGUA</t>
  </si>
  <si>
    <t>ACUMUALDORES DE 17 PLACAS DE POSTE</t>
  </si>
  <si>
    <t>ACUMULADORES 17 PLACAS CAJA GRANDE DE TORNILLO</t>
  </si>
  <si>
    <t>ACUMULADORES DE 23 PLACAS DE POSTE</t>
  </si>
  <si>
    <t>ALTERNADOR (FREIGTHLINER)</t>
  </si>
  <si>
    <t>ALTERNADOR DELCO 12V (VIBROCOMPACTADORA)</t>
  </si>
  <si>
    <t>ALTERNADOR DELCO 24V (MOTOCONFORMADORA)</t>
  </si>
  <si>
    <t>ARMADURA 28MT 12V</t>
  </si>
  <si>
    <t>ARMADURA 29MT 12V</t>
  </si>
  <si>
    <t>ARMADURA 42MT 24V</t>
  </si>
  <si>
    <t>BALANCIN DE MUELLES (FREIGTHLINER)</t>
  </si>
  <si>
    <t>BALATAS (CAMA BAJA)</t>
  </si>
  <si>
    <t>BALATAS TRASERAS (TRACTO CAMION)</t>
  </si>
  <si>
    <t>BALERO DE CARGA CON PERNO (RETRO EXCAVADORA 580 K)</t>
  </si>
  <si>
    <t>BANDA  (CARGADOR FRONTAL WA450)</t>
  </si>
  <si>
    <t>BANDA (VIBROCOMPACTADOR SD-100D)</t>
  </si>
  <si>
    <t>BANDA (RETRO EXCAVADORA 416C)</t>
  </si>
  <si>
    <t>BANDA DE TRACCION (PAVIMENTADORA AP555E)</t>
  </si>
  <si>
    <t>BANDA SUJETADORA</t>
  </si>
  <si>
    <t>BANDAS (CARGADOR FRONTAL WA 420)</t>
  </si>
  <si>
    <t>TENSOR DE BANDA (CARGADOR FRONTAL WA-420)</t>
  </si>
  <si>
    <t xml:space="preserve">BENDIX 28MT 12V 10 DIENTES </t>
  </si>
  <si>
    <t xml:space="preserve">BENDIX 29MT 12V 10 DIENTES </t>
  </si>
  <si>
    <t>BENDIX 42MT 24V</t>
  </si>
  <si>
    <t>BOBINAS DE TRANSMISIÓN (CARGADOR FRONTAL WA 420)</t>
  </si>
  <si>
    <t>BOBINAS TRANSMISIÓN  (CARGADOR FRONTAL WA450)</t>
  </si>
  <si>
    <t>BOLSA DE AIRE DE SUSPENSIÓN (TRACTO CAMION)</t>
  </si>
  <si>
    <t>BOLSA DE CABINA  (FREIGTHLINER)</t>
  </si>
  <si>
    <t>BOLSA DE CABINA  (INTERNACIONAL)</t>
  </si>
  <si>
    <t>BOMBA DE AGUA (BULLDOZER D7R)</t>
  </si>
  <si>
    <t>BOMBA DE AGUA (CARGADOR FRONTAL WA-420)</t>
  </si>
  <si>
    <t>BOMBA DE AGUA (FREIGTHLINER)</t>
  </si>
  <si>
    <t>BOMBA DE AGUA (INTERNACIONAL)</t>
  </si>
  <si>
    <t>BOMBA DE AGUA (VIBROCOMPACTADOR SD-100D)</t>
  </si>
  <si>
    <t>BOMBA DE ARRASTRE  (CARGADOR FRONTAL WA450)</t>
  </si>
  <si>
    <t>BOMBA DE ARRASTRE (CARGADOR FRONTAL 2WP11A)</t>
  </si>
  <si>
    <t>BOMBA DE ARRASTRE (VIBROCOMPACTADOR SD-100D)</t>
  </si>
  <si>
    <t>BOMBA DE AVANCE (BARREDORA)</t>
  </si>
  <si>
    <t>BOMBA DE DIRECCIÓN (VIBROCAMPACTADORA)</t>
  </si>
  <si>
    <t>BOMBA DE ELEVACION (CARGADOR FRONTAL 2WP11A)</t>
  </si>
  <si>
    <t>BUJES PARA BALANCIN (FREIGTHLINER)</t>
  </si>
  <si>
    <t>BULBO 4H</t>
  </si>
  <si>
    <t>CABEZA PARA COMPRESOR DE AIRE CAMIONES  P/FREIGHTLINER 2009</t>
  </si>
  <si>
    <t>CAJA DE DIRECCIÓN (TRACTO CAMIÓN)</t>
  </si>
  <si>
    <t>CEPILLO DE ALAMBRE 10 X 32" (BARREDORA)</t>
  </si>
  <si>
    <t>CEPILLO DE PLASTICO  10 X 32" (BARREDORA)</t>
  </si>
  <si>
    <t>CHIRRION DE ACELERADOR (VIBROCOMPACTADOR SD-100D)</t>
  </si>
  <si>
    <t>CHIRRION DE TOMA DE FUERZA (TRACTO CAMIÓN)</t>
  </si>
  <si>
    <t>CHIRRION DE TOMA DE FUERZA (VIBROCOMPACTADOR SD-100D)</t>
  </si>
  <si>
    <t>COMPRESOR COMPLETO  (FREIGTHLINER)</t>
  </si>
  <si>
    <t>CUÑA PARA POLEA DE CINGÜEÑAL (CARGADOR FRONTAL WA 420)</t>
  </si>
  <si>
    <t>DAMPER CON CUÑA  (CARGADOR FRONTAL WA 420)</t>
  </si>
  <si>
    <t>DEPOSITO DE AGUA  (INTERNACIONAL)</t>
  </si>
  <si>
    <t>DEPOSITO PARA AGUA DE FREIGHTLINER (VOLTEO TORTON)</t>
  </si>
  <si>
    <t>DESLIZADORES 446-1526 CON TAPAS (MOTOCONFORMADORA 140M)</t>
  </si>
  <si>
    <t>DESTELLADOR PARA FORD F-150</t>
  </si>
  <si>
    <t>EMPAQUES DE DISTRIBUCIÓN (CARGADOR FRONTAL WA 420)</t>
  </si>
  <si>
    <t>EMPAQUES PARA FLECHA LATERAL (FREIGTHLINER)</t>
  </si>
  <si>
    <t>ENFRIADOR DE ACEITE (BULLDOZER D7R)</t>
  </si>
  <si>
    <t>ENGRANE DE TRANSFERENCIA (VIBROCOMPACTADORA SD-100D)</t>
  </si>
  <si>
    <t>ESCAPE COMPLETO (BULLDOZER D7R)</t>
  </si>
  <si>
    <t>ESCAPE COMPLETO (MOTOCONFORMADORA)</t>
  </si>
  <si>
    <t>ESCAPE COMPLETO (PATA DE CABRA)</t>
  </si>
  <si>
    <t>ESCAPE COMPLETO BULLDOZER D8T</t>
  </si>
  <si>
    <t>ESPREAS COMPLETAS CON SEGURO (PETROLIZADORA)</t>
  </si>
  <si>
    <t>ESPREAS DE RIEGO (COMPACTADOR NEUMATICO)</t>
  </si>
  <si>
    <t>FAN CLUTCH (FREIGTHLINER)</t>
  </si>
  <si>
    <t>FLECHA  (CARGADOR FRONTAL WA450)</t>
  </si>
  <si>
    <t>FOCO 1034 1 POLO</t>
  </si>
  <si>
    <t>FOCO 1034 2 POLOS</t>
  </si>
  <si>
    <t>GOBERNADOR DE AIRE (TRACTO CAMIÓN)</t>
  </si>
  <si>
    <t>HERRAJES (CAMA BAJA)</t>
  </si>
  <si>
    <t>HERRAJES PARA BALATAS 4515 (TRACTO CAMIÓN)</t>
  </si>
  <si>
    <t>KIT DE SELLOS PARA GATO DE BUN (BULLDOZER D7R)</t>
  </si>
  <si>
    <t>KIT DE SELLOS PARA GATO DE LEVANTE (BULLDOZER D7R)</t>
  </si>
  <si>
    <t>KIT DE SELLOS PARA GATO DE RIPPER (BULLDOZER D7R)</t>
  </si>
  <si>
    <t>MANGUERA DE CODO</t>
  </si>
  <si>
    <t>MANGUERA DE SUCCIÓN DEL TURBO (PAVIMENTADORA AP555E)</t>
  </si>
  <si>
    <t>MARCHA (FREIGTHLINER)</t>
  </si>
  <si>
    <t>MARCHA (KODIAK)</t>
  </si>
  <si>
    <t>MARCHA 28 MT 12 V (VIBROCOMPACTADORA)</t>
  </si>
  <si>
    <t>MARCHA 29MT 12V</t>
  </si>
  <si>
    <t>MARCHA 42 MT 24 V (MOTOCONFORMADORA)</t>
  </si>
  <si>
    <t>MODULO 792421  (FREIGTHLINER)</t>
  </si>
  <si>
    <t>NUCLEOS COMPLETOS (BULLDOZER D7R)</t>
  </si>
  <si>
    <t>OLBITROLES (MOTOCONFORMADORA)</t>
  </si>
  <si>
    <t>PICA (RECUPERADORA)</t>
  </si>
  <si>
    <t>PIJA FREMEN 3/4</t>
  </si>
  <si>
    <t>POLEA DE CINGÜEÑAL (CARGADOR FRONTAL WA 420)</t>
  </si>
  <si>
    <t>PORTA CARBONES 28MT 12V</t>
  </si>
  <si>
    <t>PORTA CARBONES 29MT 12V</t>
  </si>
  <si>
    <t>PORTA CARBONES 42MT 24V</t>
  </si>
  <si>
    <t>PORTA FUSIBLE DE PELLIZCO</t>
  </si>
  <si>
    <t>PORTA PICAS DE NARIZ (RECUPERADORA)</t>
  </si>
  <si>
    <t>PORTA RELEVADOR 5 PATAS</t>
  </si>
  <si>
    <t>RADIADOR  (FREIGTHLINER)</t>
  </si>
  <si>
    <t>RADIADOR (KODIAK)</t>
  </si>
  <si>
    <t>REGULADOR DE VOLTAJE PARA ALTERNADOR (VARIOS MODELOS)</t>
  </si>
  <si>
    <t>RELEVADORES DE 5 PATAS</t>
  </si>
  <si>
    <t>RETEN (CARGADOR FRONTAL WA 420)</t>
  </si>
  <si>
    <t>RETENES (CAMA BAJA)</t>
  </si>
  <si>
    <t>RETENES PARA MAZA  (FREIGTHLINER)</t>
  </si>
  <si>
    <t>RODILLAS DE SISTEMA DE RIEGO (PETROLIZADORA)</t>
  </si>
  <si>
    <t>ROTOCHAMBER DE FRENO</t>
  </si>
  <si>
    <t>SELENOIDE 28MT 12V</t>
  </si>
  <si>
    <t>SELENOIDE 29MT 12V</t>
  </si>
  <si>
    <t>SELENOIDE 42MT 24V</t>
  </si>
  <si>
    <t>SELLOS PARA NUCLEOS (BULLDOZER D7R)</t>
  </si>
  <si>
    <t>SOPORTE TIPO SADWICH (VIBROCOMPACTADORA)</t>
  </si>
  <si>
    <t>SWITCH CATERPILLAR</t>
  </si>
  <si>
    <t>SWITCH DE 1 PASO</t>
  </si>
  <si>
    <t>SWITCH FORD F-150</t>
  </si>
  <si>
    <t>SWITCH UNIVERSAL</t>
  </si>
  <si>
    <t>TAMBOR DE FRENO (CAMA BAJA)</t>
  </si>
  <si>
    <t>TAPON DE RADIADOR (TRACTO CAMION)</t>
  </si>
  <si>
    <t>TAPON DE RADIADOR (VIBROCOMPACTADORA)</t>
  </si>
  <si>
    <t>TENSOR DE BANDA FREIGHTLINER 2009</t>
  </si>
  <si>
    <t>TERMINAL DE DE OJILLO 1/4</t>
  </si>
  <si>
    <t>TERMINAL DE OJILLO 3/8</t>
  </si>
  <si>
    <t>TERMINAL PARA BATERIA DE OJILLO</t>
  </si>
  <si>
    <t>TERMO FUSIBLES (VARIOS AMP)</t>
  </si>
  <si>
    <t>TERMOFIT 1/4</t>
  </si>
  <si>
    <t>TERMOFIT 3/16</t>
  </si>
  <si>
    <t>TERMOFIT 3/8</t>
  </si>
  <si>
    <t>TERMOFIT 5/16</t>
  </si>
  <si>
    <t>TERMOFIT 7/16</t>
  </si>
  <si>
    <t>TURBO PARA FREIGHTLINER 2009 (VOLTEO TORTON)</t>
  </si>
  <si>
    <t>TURBO PARA INTERNACIONAL (VOLTEO TORTON)</t>
  </si>
  <si>
    <t>TURBO PARA KODIAK (VOLTEO TORTON)</t>
  </si>
  <si>
    <t>UNIDAD PARA BULBO H4</t>
  </si>
  <si>
    <t>VALVULA DE ESTACIONAMIENTO FREIGHTLINER  (VOLTEO TORTON)</t>
  </si>
  <si>
    <t>VALVULA DE PIE FREIGHTLINER</t>
  </si>
  <si>
    <t>VALVULA REPARTIDORA (CAMA BAJA)</t>
  </si>
  <si>
    <t>YUGO  (CARGADOR FRONTAL WA450)</t>
  </si>
  <si>
    <t>ABRIL</t>
  </si>
  <si>
    <t>ABRAZADERAS PARA CRUCETAS DE CARDAN (PICK UP)</t>
  </si>
  <si>
    <t>ACUMULADORES 17 PLACAS CAJA CHICA (PICK UP)</t>
  </si>
  <si>
    <t>AFLOJATODO  (BOTE WD-40)</t>
  </si>
  <si>
    <t>AMORTIGUADORES DELANTEROS (PICK UP)</t>
  </si>
  <si>
    <t>ASILENCIADOR (PICK UP)</t>
  </si>
  <si>
    <t>BALERO EXTERNO PARA RUEDA (PICK UP)</t>
  </si>
  <si>
    <t>BALERO INTERNO PARA RUEDA  (PICK UP)</t>
  </si>
  <si>
    <t>BALEROS 6203  (PICK UP)</t>
  </si>
  <si>
    <t>BANDA DE ACCESORIOS  (PICK UP)</t>
  </si>
  <si>
    <t>BIRLO PARA RUEDA CON TUERCA  (PICK UP)</t>
  </si>
  <si>
    <t>BOMBA COLLARIN  (PICK UP)</t>
  </si>
  <si>
    <t>BOMBA DE CLUTCH  (PICK UP)</t>
  </si>
  <si>
    <t>BOMBA DE FRENOS  (PICK UP)</t>
  </si>
  <si>
    <t>BUJIAS AGSF-22WM  (PICK UP)</t>
  </si>
  <si>
    <t>BUJIAS RE14MCC5  (PICK UP)</t>
  </si>
  <si>
    <t>BUJIAS TR-55  (PICK UP)</t>
  </si>
  <si>
    <t>CABLE CALIBRE 00 (PARA REPARACION DE SISTEMA ELECTRICO)  (PICK UP)</t>
  </si>
  <si>
    <t>CABLE CALIBRE 16 (PARA REPARACION DE SISTEMA ELECTRICO)  (PICK UP)</t>
  </si>
  <si>
    <t>CAIMANES CHICOS (CABLE 26 CM)  (PICK UP)</t>
  </si>
  <si>
    <t>CAIMANES GRANDES (CABLE 50CM)  (PICK UP)</t>
  </si>
  <si>
    <t>CALAVERAS TRASERAS DERECHA (PICK UP F-150)</t>
  </si>
  <si>
    <t>CALAVERAS TRASERAS IZQUIERDA  (PICK UP F-150)</t>
  </si>
  <si>
    <r>
      <t xml:space="preserve">CINTA DE AISLAR </t>
    </r>
    <r>
      <rPr>
        <sz val="6"/>
        <color rgb="FF000000"/>
        <rFont val="Calibri"/>
        <family val="2"/>
      </rPr>
      <t>(PROTEGE LAS CONEXIONES ELÉCTRICAS Y EVITA CORTOCIRCUITOS CON LA CINTA DE AISLAR 3M TEMFLEX 1600)</t>
    </r>
  </si>
  <si>
    <r>
      <t xml:space="preserve">CINTA DE TEFLON 1/2"  
</t>
    </r>
    <r>
      <rPr>
        <sz val="6"/>
        <color rgb="FF000000"/>
        <rFont val="Calibri"/>
        <family val="2"/>
      </rPr>
      <t>(ENVUELVE FÁCILMENTE ALREDEDOR DE LAS ROSCAS PARA SELLAR LAS CONEXIONES DE LAS TUBERÍAS)</t>
    </r>
  </si>
  <si>
    <t>CRUCETAS (PICK UP)</t>
  </si>
  <si>
    <t>FAN CLUTCH  (PICK UP)</t>
  </si>
  <si>
    <r>
      <t xml:space="preserve">FOCO 2 POLOS </t>
    </r>
    <r>
      <rPr>
        <sz val="6"/>
        <color rgb="FF000000"/>
        <rFont val="Calibri"/>
        <family val="2"/>
      </rPr>
      <t>(DE 2 PUNTOS DE CONTACTO EN SU BASE / SE USA EN PICK UP)</t>
    </r>
  </si>
  <si>
    <t>FOCO 9007 (PARA PICK UP)</t>
  </si>
  <si>
    <t>FOCO DE PELLIZCO   (PARA PICK UP)</t>
  </si>
  <si>
    <t>FOCO H11  (PARA PICK UP)</t>
  </si>
  <si>
    <r>
      <t xml:space="preserve">FOCOS 1 POLO </t>
    </r>
    <r>
      <rPr>
        <sz val="6"/>
        <color rgb="FF000000"/>
        <rFont val="Calibri"/>
        <family val="2"/>
      </rPr>
      <t>(DE 1 PUNTO DE CONTACTO EN SU BASE / SE USA EN PICK UP)</t>
    </r>
  </si>
  <si>
    <t>FUSIBLE 2 PATAS CHICO (VARIOS VOLTS)  (PICK UP)</t>
  </si>
  <si>
    <t>FUSIBLE 2 PATAS GRANDE (VARIOS VOLTS)  (PICK UP)</t>
  </si>
  <si>
    <t>GOMAS DE BARRA ESTABILIZADORA  (PICK UP)</t>
  </si>
  <si>
    <t>HORQUILLAS SUPERIORES  (PICK UP)</t>
  </si>
  <si>
    <t>KIT DE CLUTCH COMPLETO  (PICK UP)</t>
  </si>
  <si>
    <r>
      <t xml:space="preserve">KOLA LOKA EN GOTERO </t>
    </r>
    <r>
      <rPr>
        <sz val="6"/>
        <color rgb="FF000000"/>
        <rFont val="Calibri"/>
        <family val="2"/>
      </rPr>
      <t>(PEGAMENTO INSTANTÁNEO DE SECADO RÁPIDO, PEGAR OBJETOS EN SOLO 30 SEGUNDOS)</t>
    </r>
  </si>
  <si>
    <t>LIMPIAPARABRISAS 22" (PICK UP)</t>
  </si>
  <si>
    <t>LLANTA 195/75 R15 (TRANSPORTE DE PERSONAL)</t>
  </si>
  <si>
    <t>LLANTA 235/70 R15  (TRANSPORTE DE PERSONAL)</t>
  </si>
  <si>
    <t>LLANTAS 235/70 R16 (PICK UP)</t>
  </si>
  <si>
    <t>LLANTAS 265/70 R-17 (TRANSPORTE DE PERSONAL)</t>
  </si>
  <si>
    <t>MANGUERA DE LLENADO DE TANQUE   (PICK UP)</t>
  </si>
  <si>
    <r>
      <t>MANGUERA PARA GASOLINA 1/2"</t>
    </r>
    <r>
      <rPr>
        <sz val="6"/>
        <color rgb="FF000000"/>
        <rFont val="Calibri"/>
        <family val="2"/>
      </rPr>
      <t xml:space="preserve"> (MANGUERA DE BLOQUEO DE PRESIÓN DE ALTA PRESIÓN 300 PSI PARA MOTORES DE SISTEMAS DE COMBUSTIBLE AUTOMOTRICES)</t>
    </r>
  </si>
  <si>
    <r>
      <t xml:space="preserve">MANGUERA PARA GASOLINA 3/4"  </t>
    </r>
    <r>
      <rPr>
        <sz val="6"/>
        <color rgb="FF000000"/>
        <rFont val="Calibri"/>
        <family val="2"/>
      </rPr>
      <t>(MANGUERA DE BLOQUEO DE PRESIÓN DE ALTA PRESIÓN 300 PSI PARA MOTORES DE SISTEMAS DE COMBUSTIBLE AUTOMOTRICES)</t>
    </r>
  </si>
  <si>
    <r>
      <t xml:space="preserve">MANGUERA PARA GASOLINA 3/8"  </t>
    </r>
    <r>
      <rPr>
        <sz val="6"/>
        <color rgb="FF000000"/>
        <rFont val="Calibri"/>
        <family val="2"/>
      </rPr>
      <t>(MANGUERA DE BLOQUEO DE PRESIÓN DE ALTA PRESIÓN 300 PSI PARA MOTORES DE SISTEMAS DE COMBUSTIBLE AUTOMOTRICES)</t>
    </r>
  </si>
  <si>
    <r>
      <t xml:space="preserve">MANGUERA PARA GASOLINA 5/16"  </t>
    </r>
    <r>
      <rPr>
        <sz val="6"/>
        <color rgb="FF000000"/>
        <rFont val="Calibri"/>
        <family val="2"/>
      </rPr>
      <t>(MANGUERA DE BLOQUEO DE PRESIÓN DE ALTA PRESIÓN 300 PSI PARA MOTORES DE SISTEMAS DE COMBUSTIBLE AUTOMOTRICES)</t>
    </r>
  </si>
  <si>
    <t>MANGUERA PARA RADIADOR  (PICK UP)</t>
  </si>
  <si>
    <t xml:space="preserve">PLAFONES CHUPON REDONDO AMARILLO  (VOLTEO TORTON Y CAMA BAJA) </t>
  </si>
  <si>
    <t xml:space="preserve">PLAFONES CHUPON REDONDO ROJO  (VOLTEO TORTON Y CAMA BAJA) </t>
  </si>
  <si>
    <t>POLEA 7510 (PICK UP)</t>
  </si>
  <si>
    <t>RETEN PARA RUEDA DELANTERA F-350</t>
  </si>
  <si>
    <t xml:space="preserve">SILICON USO AUTOMOTRIZ </t>
  </si>
  <si>
    <t>SOPORTES PARA MOTOR  (PICK UP)</t>
  </si>
  <si>
    <t>SOPORTES PARA TRANSMISION  (PICK UP)</t>
  </si>
  <si>
    <t>TAPON PARA CARTER  (PICK UP)</t>
  </si>
  <si>
    <t>TERMOSTATO   (PICK UP)</t>
  </si>
  <si>
    <t>TUBO PARA ESCAPE  (PICK UP F-150)</t>
  </si>
  <si>
    <t>BANDA H18726H (PINTA RAYAS)</t>
  </si>
  <si>
    <t>BIRLO 99067 (CAMA BAJA)</t>
  </si>
  <si>
    <t>BOMBA DE AGUA (PIPA)</t>
  </si>
  <si>
    <t>BOMBA DE AGUA 4395C-1B (PETROLIZADORA)</t>
  </si>
  <si>
    <t>BOMBA DE TRANSFERENCIA DE COMBUSTIBLE</t>
  </si>
  <si>
    <t>BRONCE 4461524 (DESLIZADORES DE LA CUCHILLA)</t>
  </si>
  <si>
    <t>BRONCE 5T-8365 (DESLIZADORES DE LA CUCHILLA)</t>
  </si>
  <si>
    <t>BRONCE 5T-8366 (DESLIZADORES DE LA CUCHILLA)</t>
  </si>
  <si>
    <t>BRONCE 6G-4225 (DESLIZADORES DE LA CUCHILLA)</t>
  </si>
  <si>
    <t>CABLE CALIBRE 1/0 (PARA REPARACION DE SISTEMA ELECTRICO)</t>
  </si>
  <si>
    <t>CABLE CALIBRE 12 (PARA REPARACION DE SISTEMA ELECTRICO)</t>
  </si>
  <si>
    <t>CAIMANES REFORZADO (CABLE 50CM, DE USO RUDO)</t>
  </si>
  <si>
    <t>CAMARA 14.00-24 (MOTOCONFORMADORA)</t>
  </si>
  <si>
    <t>CAMARA 16.00-24 (MOTOCONFORMADORA)</t>
  </si>
  <si>
    <t>CHIRRION DE ACELERADOR (VIBROCOMPACTADOR)</t>
  </si>
  <si>
    <r>
      <t xml:space="preserve">CRUCETA DE FLECHA CARDAN (TRACTO CAMIÓN) </t>
    </r>
    <r>
      <rPr>
        <sz val="6"/>
        <color rgb="FF000000"/>
        <rFont val="Calibri"/>
        <family val="2"/>
      </rPr>
      <t>(ACOPLE QUE TRANSMITE EL MOVIMIENTO DE ROTACIÓN ENTRE DOS EJES NO COINCIDENTES EN UN TRACTOCAMIÓN)</t>
    </r>
  </si>
  <si>
    <r>
      <t>CRUCETAS  (CARGADOR FRONTAL WA450)</t>
    </r>
    <r>
      <rPr>
        <sz val="6"/>
        <color rgb="FF000000"/>
        <rFont val="Calibri"/>
        <family val="2"/>
      </rPr>
      <t xml:space="preserve"> (ACOPLE QUE TRANSMITE EL MOVIMIENTO DE ROTACIÓN ENTRE DOS EJES NO COINCIDENTES EN UN CARGADOR FRONTAL)</t>
    </r>
  </si>
  <si>
    <t>CUCHILLA 144-70-11131</t>
  </si>
  <si>
    <t>CUCHILLA 175-70-26310</t>
  </si>
  <si>
    <t>CUCHILLA 6 PIES 13 ORIFICIOS 5D-9558</t>
  </si>
  <si>
    <t>CUCHILLA 7 PIES 5D-9559</t>
  </si>
  <si>
    <t>CUCHILLA 7T-6589</t>
  </si>
  <si>
    <t>CUCHILLA 7T-6936</t>
  </si>
  <si>
    <t>CUCHILLA 8 PIES 5D-9371 (14G)</t>
  </si>
  <si>
    <t>ESCARIFICADOR (MOTOCONFORMADORA)</t>
  </si>
  <si>
    <t>ESPIGA 125H-8  (PINTA RAYAS)</t>
  </si>
  <si>
    <t>FAROS (PARA VOLTEO TORTON)</t>
  </si>
  <si>
    <t>FAROS TIPO CATERPILLAR (PARA VOLTEO TORTON)</t>
  </si>
  <si>
    <t>FAROS UNIVERSALES 12V (PARA VOLTEO TORTON)</t>
  </si>
  <si>
    <t>GAVILAN 140-70-11170</t>
  </si>
  <si>
    <t>GAVILAN 140-70-11180</t>
  </si>
  <si>
    <t>GAVILAN 140-70-11190</t>
  </si>
  <si>
    <t>GAVILAN 3G-83315</t>
  </si>
  <si>
    <t>GAVILAN 3G-83316</t>
  </si>
  <si>
    <t>GAVILAN 9J-4406</t>
  </si>
  <si>
    <t>GAVILAN 9W-1768</t>
  </si>
  <si>
    <t>GAVILAN 9W-6198</t>
  </si>
  <si>
    <t>GAVILAN 9W-6199</t>
  </si>
  <si>
    <t>LIJA DE LONA DE ESMERIL FINA (GRANO 120)</t>
  </si>
  <si>
    <t>LIJA DE LONA DE ESMERIL GRUESA (GRANO 80)</t>
  </si>
  <si>
    <t>LIJA DE LONA DE ESMERIL MEDIANO (GRANO 100)</t>
  </si>
  <si>
    <t>LLANTA 1100-20 COMPLETA (PIPA)</t>
  </si>
  <si>
    <t>LLANTA 11R 22.5 DIRECCIONAL (VOLTEO TORTON)</t>
  </si>
  <si>
    <t>LLANTA 11R 22.5 TRACCION (VOLTEO TORTON)</t>
  </si>
  <si>
    <t>LLANTA 11R 24.5 TRACCION (VOLTEO TORTON)</t>
  </si>
  <si>
    <t>LLANTA 15.5-25 (MOTOCONFORMADORA)</t>
  </si>
  <si>
    <t>LLANTA 18.00-25 (PAVIMENTADORA)</t>
  </si>
  <si>
    <t>LLANTA 20-25 (CARGADOR FRONTAL)</t>
  </si>
  <si>
    <t>LLANTA 225/70 R19.5 (BACHADOR)</t>
  </si>
  <si>
    <t>LLANTA 225/70 R22.5 (CAMION BAJA MACK)</t>
  </si>
  <si>
    <t>LLANTA 245/75 R-17 (MINIBUS 21 PASAJEROS)</t>
  </si>
  <si>
    <t>LLANTA 255/70 R22.5 (CAMA BAJA)</t>
  </si>
  <si>
    <t>LLANTA 28L-26 TRASERA PARA RETRO RECUPERADORA</t>
  </si>
  <si>
    <t>LLANTA 6R1197 Ó 22 X 7 X 17 3/4 DIRECCIONAL (PAVIMENTADORA)</t>
  </si>
  <si>
    <t>LLANTA 7.50-17 (REDILAS)</t>
  </si>
  <si>
    <t>LLANTAS 17.5-25 (MOTOCONFORMADORA)</t>
  </si>
  <si>
    <t>MANGUERA 07063-51018 (CARGADOR FRONTAL)</t>
  </si>
  <si>
    <t>MANGUERA 8100 M (PINTA RAYAS)</t>
  </si>
  <si>
    <t>MANGUERA BP50  (PINTA RAYAS)</t>
  </si>
  <si>
    <t>MANGUERA CON TUERCAS ENRROSCABLES (PINTA RAYAS)</t>
  </si>
  <si>
    <t>MANGUERA HIDRAULICA (LOTE DIFERENTES MEDIDAS, PARA MAQUINARIA PESADA)</t>
  </si>
  <si>
    <t>NIPPE 5404-8 (PINTA RAYAS)</t>
  </si>
  <si>
    <t>PASADOR 114-0258 (PUNTAS)</t>
  </si>
  <si>
    <t>PASTA PARA SOLDAR COBRE (PASTA FUNDENTE SIN PLOMO DE 48 GRAMOS OATEY)</t>
  </si>
  <si>
    <t>PERNO 114-0358</t>
  </si>
  <si>
    <t>PERNO 175-50-21131</t>
  </si>
  <si>
    <t>PERNO 2G81617</t>
  </si>
  <si>
    <t>PERNO 4675</t>
  </si>
  <si>
    <t>PERNO 4J-2179</t>
  </si>
  <si>
    <t>PERNO 6Y-3394</t>
  </si>
  <si>
    <t>PERNO 9W-2668</t>
  </si>
  <si>
    <t xml:space="preserve">PLAFON CHUPON OVALADO AMBAR  (VOLTEO TORTON Y CAMA BAJA) </t>
  </si>
  <si>
    <t xml:space="preserve">PLAFON CHUPON OVALADO ROJO  (VOLTEO TORTON Y CAMA BAJA) </t>
  </si>
  <si>
    <t>PLAFONES TIPO DINA (PARA VOLTEO TORTON)</t>
  </si>
  <si>
    <t>PLATO BASCULANTE (BARREDORA)</t>
  </si>
  <si>
    <t>PORTA GAVILAN 7D-9999</t>
  </si>
  <si>
    <t>PUNTA 131-31190</t>
  </si>
  <si>
    <t>PUNTA 131-7-8</t>
  </si>
  <si>
    <t>PUNTA 141-813-4521</t>
  </si>
  <si>
    <t>PUNTA 6Y-0354</t>
  </si>
  <si>
    <t>PUNTA 6Y-0359</t>
  </si>
  <si>
    <t>PUNTA PARA ESCARIFICADOR 6Y-5230</t>
  </si>
  <si>
    <t>REDUCCION 110B-8 (PINTA RAYAS)</t>
  </si>
  <si>
    <t>RETEN 42623 (CAMA BAJA)</t>
  </si>
  <si>
    <t>RINES DE METAL UNEMONT 22.5 (CAMION TORTON)</t>
  </si>
  <si>
    <t>RONDANA PLANA REFORZADA 3/4" (PARA SOPORTAR CUCHILLAS Y GAVILANES)</t>
  </si>
  <si>
    <t>RONDANA PLANA REFORZADA 5/8" (PARA SOPORTAR CUCHILLAS Y GAVILANES)</t>
  </si>
  <si>
    <t>RONDANA PLANA REFORZADA 7/8" (PARA SOPORTAR CUCHILLAS Y GAVILANES)</t>
  </si>
  <si>
    <r>
      <t xml:space="preserve">SEGUETA DE CORTE 18 DIENTES </t>
    </r>
    <r>
      <rPr>
        <sz val="6"/>
        <color rgb="FF000000"/>
        <rFont val="Calibri"/>
        <family val="2"/>
      </rPr>
      <t>(PARA SÓLIDOS CON ESPESORES O DIÁMETROS MAYORES A 1/4” (6.56 MM). PARA MATERIALES NO FERROSOS (ALUMINIO, COBRE, BRONCE, LATÓN Y PLÁSTICOS).</t>
    </r>
  </si>
  <si>
    <r>
      <t xml:space="preserve">SEGUETA DE CORTE 24 DIENTES </t>
    </r>
    <r>
      <rPr>
        <sz val="6"/>
        <color rgb="FF000000"/>
        <rFont val="Calibri"/>
        <family val="2"/>
      </rPr>
      <t>(PARA SECCIONES DELGADAS DE TRABAJO (LÁMINA, TUBULAR Y ALAMBRE). ESPESORES BAJOS HASTA 1/4” (6.5 MM). PARA MATERIALES FERROSOS (TUBO Y PERFILES ESTRUCTURALES MENORES A 1/4”).</t>
    </r>
  </si>
  <si>
    <t>SEGURO 114-0359 (PARA SOPORTAR CUCHILLAS Y GAVILANES)</t>
  </si>
  <si>
    <t>SEGURO 5K1459 (PARA SOPORTAR CUCHILLAS Y GAVILANES)</t>
  </si>
  <si>
    <t>SEGURO 8E-5559 (PARA SOPORTAR CUCHILLAS Y GAVILANES)</t>
  </si>
  <si>
    <t>SEGURO 8E-6358 (PARA SOPORTAR CUCHILLAS Y GAVILANES)</t>
  </si>
  <si>
    <t>SEGURO 8E-6359 (PARA SOPORTAR CUCHILLAS Y GAVILANES)</t>
  </si>
  <si>
    <r>
      <t xml:space="preserve">SOLDADURA DE ESTAÑO 95/5 
</t>
    </r>
    <r>
      <rPr>
        <sz val="6"/>
        <color rgb="FF000000"/>
        <rFont val="Calibri"/>
        <family val="2"/>
      </rPr>
      <t>(CARRETE DE SOLDADURA 95-5  450GRS. 95% ESTAÑO / 5% ANTIMONIO. LIBRE DE PLOMO. EL TIRAJE ES DE ENTRE 6 Y 7 METROS, ES EMPLEADO PARA ACOPLAR TUBERÍAS Y CONEXIONES DE COBRE PARA GAS O REFRIGERACIÓN)</t>
    </r>
  </si>
  <si>
    <t>TAPON (CARGADOR FRONTAL)</t>
  </si>
  <si>
    <t>TORNILLO 3/4" X 2 1/2" (PARA SOPORTAR CUCHILLAS Y GAVILANES)</t>
  </si>
  <si>
    <t>TORNILLO 7/8" X 2 1/2" (PARA SOPORTAR CUCHILLAS Y GAVILANES)</t>
  </si>
  <si>
    <r>
      <t xml:space="preserve">TORRETAS MULTIVOLTAJE </t>
    </r>
    <r>
      <rPr>
        <sz val="6"/>
        <color rgb="FF000000"/>
        <rFont val="Calibri"/>
        <family val="2"/>
      </rPr>
      <t>(MODOS DE LUZ CONTINUO  PARPADEANTE, VOLTAJES 24 VCA, 110 VCA 220 VCA, ALARMA INTEGRADA)</t>
    </r>
  </si>
  <si>
    <t>TUERCA 3/4" (PARA SOPORTAR CUCHILLAS Y GAVILANES)</t>
  </si>
  <si>
    <t>TUERCA 7/8" (PARA SOPORTAR CUCHILLAS Y GAVILANES)</t>
  </si>
  <si>
    <t>TUERCA CAMPANA 94013 (BARREDORA)</t>
  </si>
  <si>
    <t>VALVULA 107-8 (PINTA RAYAS)</t>
  </si>
  <si>
    <t>VALVULA, TECHEMBRA, NIPLE (MOTOCONFORMADORA)</t>
  </si>
  <si>
    <t>ZANCOS 9J-6586</t>
  </si>
  <si>
    <t>ZANCOS PARA RIPER D7T</t>
  </si>
  <si>
    <t>BANDA VIAL 71060BIC (PETROLIZADORA)</t>
  </si>
  <si>
    <t>AFINACION DE INYECTORES (VOLTEO TORTON)</t>
  </si>
  <si>
    <t>ALINEACION Y BALANCERO (SILVERADO 2008)</t>
  </si>
  <si>
    <t>CAMBIO DE EJE COMPLETO (RETROEXCAVADORA)</t>
  </si>
  <si>
    <t>CAMBIO DE VALVULAS Y GATOS DE PLANCHA (PAVIMENTADORA)</t>
  </si>
  <si>
    <t>REHABILITACION DE MOTOR DE BARREDORA</t>
  </si>
  <si>
    <t>REPARACION DE BOMBA CEBADORA, BOMBA DE ARRASTE Y ESCANEO (CARGADOR FRONTAL)</t>
  </si>
  <si>
    <t>REPARACION DE MOTOR (MINI CARGADOR)</t>
  </si>
  <si>
    <t>REPARACION DE MOTOR (VIBROCOMPACTADORA)</t>
  </si>
  <si>
    <t>REPARACION DE MOTOR (VOLTEO TORTON)</t>
  </si>
  <si>
    <t>REPARACION DE MOTOR Y SISTEMA DE INYECCION (MOTOCONFORMADORA)</t>
  </si>
  <si>
    <t>REPARACION DE SISTEMA DE COMBUSTIBLE (PAVIMENTADORA)</t>
  </si>
  <si>
    <t>REVISION DE "MOLOTE" DE CUCHILLA Y ESCANEAO DE SENSORES (MOTOCONFORMADORA)</t>
  </si>
  <si>
    <t>REVISION DE SENSORES DE ENCENDIDO, ESCANEO Y CAMBIO DE MULTIPLE DE ESCAPE (PAVIMENTADORA)</t>
  </si>
  <si>
    <t>SERVICIO DE TORNO EN GENERAL</t>
  </si>
  <si>
    <t>SERVICIO</t>
  </si>
  <si>
    <t>REHABILITACION DE MOTOR (CARGADOR FRONTAL)</t>
  </si>
  <si>
    <t>MANTENIMIENTO A MOTOR 750HRS (CAMBIO: DE ACEITE DE MOTOR, FILTRO DE ACEITE, TRAMPA DE COMBUSTIBLE, FILTRO SECUNDARIO, FILTRO PRIMARIO DE AIRE, FILTRO SECUNDARIO DE AIRE. VERIFICACIÓN DE NIVELES DE TODA, ESCANEAR EQUIPO Y MANO DE OBRA) PARA BARREDORA</t>
  </si>
  <si>
    <t>MANTENIMIENTO A MOTOR 750HRS (CAMBIO: DE ACEITE DE MOTOR, FILTRO DE ACEITE, TRAMPA DE COMBUSTIBLE, FILTRO SECUNDARIO, FILTRO PRIMARIO DE AIRE, FILTRO SECUNDARIO DE AIRE. VERIFICACIÓN DE NIVELES DE TODA, ESCANEAR EQUIPO Y MANO DE OBRA) PARA MOTOCONFORMADORA</t>
  </si>
  <si>
    <t>MANTENIMIENTO A MOTOR 750HRS (CAMBIO: DE ACEITE DE MOTOR, FILTRO DE ACEITE, TRAMPA DE COMBUSTIBLE, FILTRO SECUNDARIO, FILTRO PRIMARIO DE AIRE, FILTRO SECUNDARIO DE AIRE. VERIFICACIÓN DE NIVELES DE TODA, ESCANEAR EQUIPO Y MANO DE OBRA) PARA NEUMÁTICO</t>
  </si>
  <si>
    <t>MANTENIMIENTO A MOTOR 750HRS (CAMBIO: DE ACEITE DE MOTOR, FILTRO DE ACEITE, TRAMPA DE COMBUSTIBLE, FILTRO SECUNDARIO, FILTRO PRIMARIO DE AIRE, FILTRO SECUNDARIO DE AIRE. VERIFICACIÓN DE NIVELES DE TODA, ESCANEAR EQUIPO Y MANO DE OBRA) PARA PAVIMENTADORA</t>
  </si>
  <si>
    <t>MANTENIMIENTO A MOTOR 750HRS (CAMBIO: DE ACEITE DE MOTOR, FILTRO DE ACEITE, TRAMPA DE COMBUSTIBLE, FILTRO SECUNDARIO, FILTRO PRIMARIO DE AIRE, FILTRO SECUNDARIO DE AIRE. VERIFICACIÓN DE NIVELES DE TODA, ESCANEAR EQUIPO Y MANO DE OBRA) PARA VIBROCOMPACTADORA</t>
  </si>
  <si>
    <t>MAY</t>
  </si>
  <si>
    <t>JUN</t>
  </si>
  <si>
    <t>JUL</t>
  </si>
  <si>
    <t>AGO</t>
  </si>
  <si>
    <t>SEP</t>
  </si>
  <si>
    <t>OCT</t>
  </si>
  <si>
    <t>NOV</t>
  </si>
  <si>
    <t>DIC</t>
  </si>
  <si>
    <t>MANTENIMIENTO DE MOTOR Y TRANSMISION (TRACTO CAMION)</t>
  </si>
  <si>
    <t>AFINACION DE INYECTORES (VOLTEO)</t>
  </si>
  <si>
    <t xml:space="preserve">MANTENIMIENTO A MOTOR 750HRS PARA BARREDORA
 (CAMBIO: DE ACEITE DE MOTOR, FILTRO DE ACEITE, TRAMPA DE COMBUSTIBLE, FILTRO SECUNDARIO, FILTRO PRIMARIO DE AIRE, FILTRO SECUNDARIO DE AIRE. VERIFICACIÓN DE NIVELES DE TODA, ESCANEAR EQUIPO Y MANO DE OBRA) </t>
  </si>
  <si>
    <t xml:space="preserve">MANTENIMIENTO A MOTOR 750HRS PARA MOTOCONFORMADORA
(CAMBIO: DE ACEITE DE MOTOR, FILTRO DE ACEITE, TRAMPA DE COMBUSTIBLE, FILTRO SECUNDARIO, FILTRO PRIMARIO DE AIRE, FILTRO SECUNDARIO DE AIRE. VERIFICACIÓN DE NIVELES DE TODA, ESCANEAR EQUIPO Y MANO DE OBRA) </t>
  </si>
  <si>
    <t xml:space="preserve">MANTENIMIENTO A MOTOR 750HRS PARA NEUMÁTICO
(CAMBIO: DE ACEITE DE MOTOR, FILTRO DE ACEITE, TRAMPA DE COMBUSTIBLE, FILTRO SECUNDARIO, FILTRO PRIMARIO DE AIRE, FILTRO SECUNDARIO DE AIRE. VERIFICACIÓN DE NIVELES DE TODA, ESCANEAR EQUIPO Y MANO DE OBRA) </t>
  </si>
  <si>
    <t xml:space="preserve">MANTENIMIENTO A MOTOR 750HRS PARA PAVIMENTADORA 
(CAMBIO: DE ACEITE DE MOTOR, FILTRO DE ACEITE, TRAMPA DE COMBUSTIBLE, FILTRO SECUNDARIO, FILTRO PRIMARIO DE AIRE, FILTRO SECUNDARIO DE AIRE. VERIFICACIÓN DE NIVELES DE TODA, ESCANEAR EQUIPO Y MANO DE OBRA) </t>
  </si>
  <si>
    <t xml:space="preserve">MANTENIMIENTO A MOTOR 750HRS PARA VIBROCOMPACTADORA 
(CAMBIO: DE ACEITE DE MOTOR, FILTRO DE ACEITE, TRAMPA DE COMBUSTIBLE, FILTRO SECUNDARIO, FILTRO PRIMARIO DE AIRE, FILTRO SECUNDARIO DE AIRE. VERIFICACIÓN DE NIVELES DE TODA, ESCANEAR EQUIPO Y MANO DE OBRA) </t>
  </si>
  <si>
    <t>REPARACION DE MOTOR PARA PETROLIZADORA / NO. ECO. 1033</t>
  </si>
  <si>
    <t>REPARACION DE SISTEMA DE FRENOS Y REPROGRAMACION DE COMPUTADORA PARA REDILAS / NO. ECO. 1079</t>
  </si>
  <si>
    <t>REPARACION DE TRANSMISION PARA EQUIPO DE TRANSPORTE DE PERSONAL EXPLORER / NO. ECO. 1123</t>
  </si>
  <si>
    <t>REPARACION DE MOTOR PARA EQUIPO DE TRANSPORTE DE PERSONAL / NO. ECO. 1210, 1072, 1075, 1077, 1192, 1212 Y 1201</t>
  </si>
  <si>
    <t>ESCANEO DEL SISTEMA PARA EQUIPO DE TRANSPORTE DE PERSONAL TAHOE/ NO.ECO. 366</t>
  </si>
  <si>
    <t>REPARACION DE INYECCIÓN Y BATERIA PARA CAMION BACHADOR / NO. ECO. 1158</t>
  </si>
  <si>
    <t>CAMBIO DE KIT DE DISTRIBUCION Y BATERIA PARA CAMION BACHADOR / NO. ECO. 1156</t>
  </si>
  <si>
    <t>REPARACION DE SISTEMA DE CLUCH PARA CAMIO BACHADOR / NO. ECO. 1160</t>
  </si>
  <si>
    <t>REPARACION DE MOTOR PARA CAMION BACHADOR / NO. ECO. 1161</t>
  </si>
  <si>
    <t>REPARACION DE SISTEMA ELECTRICO (SENSOR DE CIGÜEÑAL, ARBOL DE LEVAS, BULBO DE ACEITE, BOMBA DE GASOLINA) PARA EQUIPO DE TRANSPORTE DE PERSONAL / NO. ECO. 271</t>
  </si>
  <si>
    <t>REPARACION  DE DIFERENCIAL (BALEROS, RETENES, CORONA, PIÑON, PERNO Y SEGURO) PARA EQUIPO DE TRANSPORTE DE PERSONAL / NO. ECO. 1203</t>
  </si>
  <si>
    <t>REPARACION DE SUSPENSION Y FRENOS PARA EQUIPO DE TRANSPORTE DE PERSONAL /NO. ECO. 1182</t>
  </si>
  <si>
    <t>REPARACION DE MARCHA COMPLETA RAPIDA PARA EQUIPO DE TRANSPORTE DE PERSONAL /NO. ECO. 325,2478 Y 2667</t>
  </si>
  <si>
    <t>REPARACION DE MOTOR PARA REDILAS / NO. ECO. 1078 Y 1081</t>
  </si>
  <si>
    <t>REPARACION DE SISTEMA DE FRENOS Y REPARACION DE MOTOR PARA REDILAS / NO.ECO. 1080</t>
  </si>
  <si>
    <t>REPARACION DE TRANSMISION PARA MINIBUS / NO. ECO. 1082</t>
  </si>
  <si>
    <t>REPARACION DE BANCO DE VALVULAS Y GATO DE PLANCHA PARA PAVIMENTADORA / NO. ECO. MP-00059</t>
  </si>
  <si>
    <t>REPARACION HIDRAULICO (TAPAS DE TENSOR DE CADENA) PARA CAMA BAJA / NO. ECO. MP-00146</t>
  </si>
  <si>
    <t>REPARACION DE CAJA DE VALVULAS DE MANDOS FINALES, BOMBA HIDRAULICA Y CALIBRACION PARA CAMA BAJA /  NO. ECO. MP-00138</t>
  </si>
  <si>
    <t>REPROGRAMACION DE SISTEMA HIDRAULICO Y CALIBRACION PARA EXCAVADORA / NO. ECO. MP-00157</t>
  </si>
  <si>
    <t>REPARACION DE MOTOR PARA MOTOCONFORMADORA / NO. ECO. MP-00065</t>
  </si>
  <si>
    <t>REPARACION DE MOTOR PARA PIPA / NO. ECO. 251</t>
  </si>
  <si>
    <t>REPARACION DE SISTEMA HIDRAULICO Y EJE DELANTERO PARA RETROEXCAVADORA / NO. ECO. MP-00062</t>
  </si>
  <si>
    <t>REPARACION DE PLACA PARA PORTA PICAS 1" ACERO RESISTIBLE PARA RECUPERADORA / NO. ECO. MP-00064</t>
  </si>
  <si>
    <t>REPARACION DE FALLA DE INYECTORES PARA DIESEL AL SISTEMA DE ENFRIAMIENTO PARA VOLTEO / NO. ECO. 286</t>
  </si>
  <si>
    <t>REPARACION DE SISTEMA DE FRENOS, BANDAS, BALATAS Y RESORTES PARA VOLTEO / NO. ECO. 1164</t>
  </si>
  <si>
    <t>REPARACION DE INYECCIÓN (PARA DIESEL AL SISTEMA DE ENFRIAMIENTO) / NO. ECO. 285</t>
  </si>
  <si>
    <t>REPARACION DE MOTOR Y BOMBA DE INYECCION PARA MOTOCONFORMADORA / NO. ECO. MP-00084</t>
  </si>
  <si>
    <t>REPARACION DE ASTREADO DE LA FECHA DE TRANSMISION PARA MOTOCONFORMADORA / NO. ECO. MP-00087</t>
  </si>
  <si>
    <t>REPARACION DE MOTOR PARA VIBROCOMPACTADOR / NO. ECO. MP-00111 Y MP-00150</t>
  </si>
  <si>
    <t>REPARACION DE BOMBA DE ARRASTRE, BOMBA DE ELEVACION (INSTALACION Y CALIBRACION) PARA CARGADOR FRONTAL / NO. ECO. MP-00150</t>
  </si>
  <si>
    <t>REPARACION DE MOTOR Y EMPAQUETADUR DE GATOS PARA CARGADOR FRONTAL / NO.ECO. MP-00089</t>
  </si>
  <si>
    <t>REPARACION DE MOTOR PARA MINICARGADOR / NO. ECO. MP-00054 Y MP-00141</t>
  </si>
  <si>
    <t>REPARACION DE MOTOR Y SISTEMA HIDRAULICO (INCLUYE BOMBA HIDRAULICA) PARA RETROEXCAVADORA / NO. ECO. MP-00180</t>
  </si>
  <si>
    <t>MANTENIMIENTO DE MOTOR Y TRANSMISION AUTOMATICA, RECALIBRACION DE FRENO DE MOTOR PARA TRACTO CAMION / NO. ECO. 4381</t>
  </si>
  <si>
    <t>CALIBRACION DE FRENO DE MOTOR PARA TRACTO CAMION / NO. ECO. 4380</t>
  </si>
  <si>
    <t>REPARACION DE MOTOR PARA VOLTEO TORTON / NO. ECO. 262 Y 1113</t>
  </si>
  <si>
    <t>REPARACION DE "MOLOTE" (INCLUYE DISCO DE "MOLOTE" DE ARTICULACION DE CUCHILLA) / NO. ECO. MP-00233</t>
  </si>
  <si>
    <t>REPROGRAMACION DE INYECTORES Y CALIBRACIÓN DE MOTOR PARA BULLDOZER / NO. ECO. MP-00140</t>
  </si>
  <si>
    <t>REPARACION E INSTALACION DE LAS RESISTENCIA DE PLANCHAS Y MODULOS PARA PAVIMENTADORA / NO. ECO. MP-00224</t>
  </si>
  <si>
    <t>CALIBRACION DE MOTOR PARA PIPA / NO. ECO. 4382 Y 4383</t>
  </si>
  <si>
    <t>REPARACION DE INYECTORES Y BOMBA DE INYECCION, ENFRIADOR DE ACEITE Y CALIBRACION DE MOTOR PARA EXCAVADORA / NO. ECO. MP-00156</t>
  </si>
  <si>
    <t>SERVICIO DE TORNO PARA VEHICULOS VARIOS</t>
  </si>
  <si>
    <t>REPARACION DE MOTOR A DIESEL PARA MOTOCONFORMADORA / NO. ECO. MP-00065</t>
  </si>
  <si>
    <t>REPARACION DE PLACA DE ACERO HARDOX 1 1/2 PARA RECUPERADORA / NO. ECO. MP-00064</t>
  </si>
  <si>
    <t>REPARACION DE MOTOR A DIESEL PARA VIBROCOMPACTADOR / NO. COM. MP-00111</t>
  </si>
  <si>
    <t>REPARACION DE BOMBA DE ARRASTRE, BOMBA DE ELEVACION DE INSTALACION Y CALIBRACION PARA CARGADOR FRONTAL / MP-00150</t>
  </si>
  <si>
    <t>MANTENIMIENTO DE MOTOR Y TRANSMISION AUTOMATICA CALIBRACION DE FRENO DE MOTOR DE TORTON / NO. ECO. 4381</t>
  </si>
  <si>
    <t>CALIBRACION DE FRENO DE MOTOR PARA TORTON / NO. ECO. 4380</t>
  </si>
  <si>
    <t>REPARACION DE MOLOTE (INCLUIDO DISCO Y PLATOS DE GIRO DE LA CUCHILLA) PARA MOTOCONFORMADORA / NO. ECO. MP-00233</t>
  </si>
  <si>
    <t>REPARACION Y PROGRAMACION DE INYECTORES, CALIBRACION DE MOTOR PARA BULLDOZER / NO. ECO. MP-00140</t>
  </si>
  <si>
    <t>CALIBRACION DE MOTOR A DIESEL PARA PIPA / NO. ECO. 4382</t>
  </si>
  <si>
    <t>CALIBRACION DE MOTOR A DIESEL PARA PETROLIZADORA / NO. ECO. 4383</t>
  </si>
  <si>
    <t>REPARACION DE INYECTORES, BOMBA DE INYECCION, ENFREADOR DE ACEITE, CALIBRACION DE MOTOR Y CAMBIO DE ARNES DE LAS BOMBAS PARA EXCAVADORA / NO. ECO. MP-00156</t>
  </si>
  <si>
    <t>REPARACION DE SISTEMA ELECTRICO TURBO, BOMBA DE INYECCION E INYECTORES PARA MINICARGADOR / NO. ECO. MP-00142</t>
  </si>
  <si>
    <t>REPARACION DE SISTEMA DE INYECCION (INCLUYE BOMBA DEI NYECCION, BOMBA DE ELEVACION Y CALIBRACION DE MOTOR) PARA PETROLIZADORA / NO. ECO. 1223</t>
  </si>
  <si>
    <t>REPARACION DE FLECHA PIVOTE Y RETENES (DESMONTAR LOS DOS BASTIDORES DE RODILLOS Y LAS DOS CADENAS) PARA BULLDOZER / NO. ECO. MP-00147</t>
  </si>
  <si>
    <t>REPARACION DE ARNES, COMPUTADORA E INYECTORES PARA VOLTEO TORTON / NO. ECO. 231</t>
  </si>
  <si>
    <t>CAMBIO DE METALES DE BIELA, (CHECAR PRESIONES DE ACEITE Y CALIBRACION DE MOTOR) PARA TORTON / NO. ECO. 344</t>
  </si>
  <si>
    <t>PART.</t>
  </si>
  <si>
    <t>CAMBIO DE BANDAS DE CAUCHO A LOS DOS LADOS PARA PAVIMENTADORA / NO. ECO. MP-00224</t>
  </si>
  <si>
    <t>CAMBIO DE BANDAS DE CAUCHO A LOS DOS LADOS PARA PAVIMENTADORA / NO. ECO. MP-00225</t>
  </si>
  <si>
    <t>CAMBIO DE BANDAS DE CAUCHO A LOS DOS LADOS PARA PAVIMENTADORA / NO. ECO.  MP-00237</t>
  </si>
  <si>
    <t>MANTENIMIENTO A MOTOR 1000HRS PARA BARREDORA
 (CAMBIO: DE ACEITE DE MOTOR, FILTRO DE ACEITE, TRAMPA DE COMBUSTIBLE, FILTRO SECUNDARIO, FILTRO PRIMARIO DE AIRE, FILTRO SECUNDARIO DE AIRE. VERIFICACIÓN DE NIVELES DE TODA, ESCANEAR EQUIPO Y MANO DE OBRA) PARA NO. ECO. MP-00236</t>
  </si>
  <si>
    <t>MANTENIMIENTO A MOTOR 1000HRS PARA COMPACTADOR - NEUMÁTICO
(CAMBIO: DE ACEITE DE MOTOR, FILTRO DE ACEITE, TRAMPA DE COMBUSTIBLE, FILTRO SECUNDARIO, FILTRO PRIMARIO DE AIRE, FILTRO SECUNDARIO DE AIRE. VERIFICACIÓN DE NIVELES DE TODA, ESCANEAR EQUIPO Y MANO DE OBRA) PARA NO. ECO. MP-00231</t>
  </si>
  <si>
    <t>MANTENIMIENTO A MOTOR 1000HRS PARA MOTOCONFORMADORA
(CAMBIO: DE ACEITE DE MOTOR, FILTRO DE ACEITE, TRAMPA DE COMBUSTIBLE, FILTRO SECUNDARIO, FILTRO PRIMARIO DE AIRE, FILTRO SECUNDARIO DE AIRE. VERIFICACIÓN DE NIVELES DE TODA, ESCANEAR EQUIPO Y MANO DE OBRA) PARA NO. ECO. MP-00233</t>
  </si>
  <si>
    <t>MANTENIMIENTO A MOTOR 1000HRS PARA PAVIMENTADORA 
(CAMBIO: DE ACEITE DE MOTOR, FILTRO DE ACEITE, TRAMPA DE COMBUSTIBLE, FILTRO SECUNDARIO, FILTRO PRIMARIO DE AIRE, FILTRO SECUNDARIO DE AIRE. VERIFICACIÓN DE NIVELES DE TODA, ESCANEAR EQUIPO Y MANO DE OBRA) PARA NO. ECO. MP-00224</t>
  </si>
  <si>
    <t>MANTENIMIENTO A MOTOR 1000HRS PARA PAVIMENTADORA 
(CAMBIO: DE ACEITE DE MOTOR, FILTRO DE ACEITE, TRAMPA DE COMBUSTIBLE, FILTRO SECUNDARIO, FILTRO PRIMARIO DE AIRE, FILTRO SECUNDARIO DE AIRE. VERIFICACIÓN DE NIVELES DE TODA, ESCANEAR EQUIPO Y MANO DE OBRA) PARA NO. ECO. MP-00225</t>
  </si>
  <si>
    <t>MANTENIMIENTO A MOTOR 1000HRS PARA PAVIMENTADORA 
(CAMBIO: DE ACEITE DE MOTOR, FILTRO DE ACEITE, TRAMPA DE COMBUSTIBLE, FILTRO SECUNDARIO, FILTRO PRIMARIO DE AIRE, FILTRO SECUNDARIO DE AIRE. VERIFICACIÓN DE NIVELES DE TODA, ESCANEAR EQUIPO Y MANO DE OBRA) PARA NO. ECO. MP-00237</t>
  </si>
  <si>
    <t>MANTENIMIENTO A MOTOR 1000HRS PARA PETROLIZADORA
(CAMBIO: DE ACEITE DE MOTOR, FILTRO DE ACEITE, TRAMPA DE COMBUSTIBLE, FILTRO SECUNDARIO, FILTRO PRIMARIO DE AIRE, FILTRO SECUNDARIO DE AIRE. VERIFICACIÓN DE NIVELES DE TODA, ESCANEAR EQUIPO Y MANO DE OBRA) PARA NO. ECO. 4383</t>
  </si>
  <si>
    <t>MANTENIMIENTO A MOTOR 1000HRS PARA PIPA
(CAMBIO: DE ACEITE DE MOTOR, FILTRO DE ACEITE, TRAMPA DE COMBUSTIBLE, FILTRO SECUNDARIO, FILTRO PRIMARIO DE AIRE, FILTRO SECUNDARIO DE AIRE. VERIFICACIÓN DE NIVELES DE TODA, ESCANEAR EQUIPO Y MANO DE OBRA) PARA NO. ECO. 251</t>
  </si>
  <si>
    <t>MANTENIMIENTO A MOTOR 1000HRS PARA RETROEXCAVADORA
(CAMBIO: DE ACEITE DE MOTOR, FILTRO DE ACEITE, TRAMPA DE COMBUSTIBLE, FILTRO SECUNDARIO, FILTRO PRIMARIO DE AIRE, FILTRO SECUNDARIO DE AIRE. VERIFICACIÓN DE NIVELES DE TODA, ESCANEAR EQUIPO Y MANO DE OBRA) PARA NO. ECO. MP-00243</t>
  </si>
  <si>
    <t>MANTENIMIENTO A MOTOR 1000HRS PARA RETROEXCAVADORA
(CAMBIO: DE ACEITE DE MOTOR, FILTRO DE ACEITE, TRAMPA DE COMBUSTIBLE, FILTRO SECUNDARIO, FILTRO PRIMARIO DE AIRE, FILTRO SECUNDARIO DE AIRE. VERIFICACIÓN DE NIVELES DE TODA, ESCANEAR EQUIPO Y MANO DE OBRA) PARA NO. ECO. MP-00244</t>
  </si>
  <si>
    <t>MANTENIMIENTO A MOTOR 1000HRS PARA TRACTO CAMION
(CAMBIO: DE ACEITE DE MOTOR, FILTRO DE ACEITE, TRAMPA DE COMBUSTIBLE, FILTRO SECUNDARIO, FILTRO PRIMARIO DE AIRE, FILTRO SECUNDARIO DE AIRE. VERIFICACIÓN DE NIVELES DE TODA, ESCANEAR EQUIPO Y MANO DE OBRA) PARA NO. ECO. 4380</t>
  </si>
  <si>
    <t>MANTENIMIENTO A MOTOR 1000HRS PARA TRACTO CAMION
(CAMBIO: DE ACEITE DE MOTOR, FILTRO DE ACEITE, TRAMPA DE COMBUSTIBLE, FILTRO SECUNDARIO, FILTRO PRIMARIO DE AIRE, FILTRO SECUNDARIO DE AIRE. VERIFICACIÓN DE NIVELES DE TODA, ESCANEAR EQUIPO Y MANO DE OBRA) PARA NO. ECO. 4381</t>
  </si>
  <si>
    <t>MANTENIMIENTO A MOTOR 1000HRS PARA VIBROCOMPACTADORA 
(CAMBIO: DE ACEITE DE MOTOR, FILTRO DE ACEITE, TRAMPA DE COMBUSTIBLE, FILTRO SECUNDARIO, FILTRO PRIMARIO DE AIRE, FILTRO SECUNDARIO DE AIRE. VERIFICACIÓN DE NIVELES DE TODA, ESCANEAR EQUIPO Y MANO DE OBRA) PARA NO. ECO. MP-00232</t>
  </si>
  <si>
    <t>MANTENIMIENTO A MOTOR 1000HRS PARA VIBROCOMPACTADORA 
(CAMBIO: DE ACEITE DE MOTOR, FILTRO DE ACEITE, TRAMPA DE COMBUSTIBLE, FILTRO SECUNDARIO, FILTRO PRIMARIO DE AIRE, FILTRO SECUNDARIO DE AIRE. VERIFICACIÓN DE NIVELES DE TODA, ESCANEAR EQUIPO Y MANO DE OBRA) PARA NO. ECO. MP-00234</t>
  </si>
  <si>
    <t>MANTENIMIENTO A MOTOR 1000HRS PARA VIBROCOMPACTADORA 
(CAMBIO: DE ACEITE DE MOTOR, FILTRO DE ACEITE, TRAMPA DE COMBUSTIBLE, FILTRO SECUNDARIO, FILTRO PRIMARIO DE AIRE, FILTRO SECUNDARIO DE AIRE. VERIFICACIÓN DE NIVELES DE TODA, ESCANEAR EQUIPO Y MANO DE OBRA) PARA NO. ECO. MP-00235</t>
  </si>
  <si>
    <t>REPARACION DE MOTOR A DIESEL PARA PIPA / NO. ECO. 251</t>
  </si>
  <si>
    <t>REPARACION DE MOTOR A DIESEL PARA PIPA / NO. ECO. 1122</t>
  </si>
  <si>
    <t>16 % IVA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</si>
  <si>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</si>
  <si>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LICITACIÓN No. EA-932063953-SOP039-2026</t>
  </si>
  <si>
    <t>SERVICIOS:  SERVICIOS DE MANTENIMIENTO PARA LA MAQUINARIA PESADA QUE TRABAJA EN OBRAS POR ADMINISTRACIÓN DEL “PROGRAMA RESCATE CARRETERO 2026”</t>
  </si>
  <si>
    <t>COSTO UNITARIO CON LETRA</t>
  </si>
  <si>
    <t>SUBTOTAL DE LOS SERVICIOS</t>
  </si>
  <si>
    <t xml:space="preserve">COSTO UNITARIO CON NÚMERO </t>
  </si>
  <si>
    <t>ECONÓMICO No. 2</t>
  </si>
  <si>
    <t>ECONÓMICO No. 3</t>
  </si>
  <si>
    <t>PROGRAMA DE PRESTACIÓN DEL SERVICIO</t>
  </si>
  <si>
    <t>FECHA INICIO</t>
  </si>
  <si>
    <t>FECHA ENTREGA</t>
  </si>
  <si>
    <t>plazo de entrega 90 dias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</si>
</sst>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-"/>
    <numFmt numFmtId="165" formatCode="&quot;$&quot;#,##0.00"/>
    <numFmt numFmtId="166" formatCode="#,##0.00_ ;[Red]\-#,##0.00\ "/>
    <numFmt numFmtId="167" formatCode="0.000000"/>
    <numFmt numFmtId="168" formatCode="_-[$$-80A]* #,##0.00_-;\-[$$-80A]* #,##0.00_-;_-[$$-80A]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Montserrat"/>
      <family val="3"/>
    </font>
    <font>
      <sz val="10"/>
      <name val="Times New Roman"/>
      <family val="1"/>
    </font>
    <font>
      <sz val="9"/>
      <color theme="1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sz val="6"/>
      <color rgb="FF000000"/>
      <name val="Calibri"/>
      <family val="2"/>
    </font>
    <font>
      <sz val="7"/>
      <color rgb="FF000000"/>
      <name val="Calibri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7"/>
      <name val="Arial"/>
      <family val="2"/>
    </font>
    <font>
      <b/>
      <sz val="9"/>
      <color theme="0"/>
      <name val="Arial"/>
      <family val="2"/>
    </font>
    <font>
      <b/>
      <sz val="7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8E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9" fillId="0" borderId="0"/>
    <xf numFmtId="0" fontId="14" fillId="0" borderId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4" fillId="0" borderId="0" xfId="3" applyAlignment="1">
      <alignment horizontal="center"/>
    </xf>
    <xf numFmtId="0" fontId="15" fillId="0" borderId="6" xfId="3" applyFont="1" applyBorder="1" applyAlignment="1">
      <alignment horizontal="center" vertical="center"/>
    </xf>
    <xf numFmtId="0" fontId="16" fillId="0" borderId="6" xfId="3" applyFont="1" applyBorder="1" applyAlignment="1">
      <alignment horizontal="left" vertical="center" wrapText="1"/>
    </xf>
    <xf numFmtId="164" fontId="16" fillId="0" borderId="6" xfId="3" applyNumberFormat="1" applyFont="1" applyBorder="1" applyAlignment="1">
      <alignment horizontal="center" vertical="center"/>
    </xf>
    <xf numFmtId="1" fontId="16" fillId="0" borderId="6" xfId="3" applyNumberFormat="1" applyFont="1" applyBorder="1" applyAlignment="1">
      <alignment horizontal="center" vertical="center"/>
    </xf>
    <xf numFmtId="3" fontId="16" fillId="0" borderId="6" xfId="3" applyNumberFormat="1" applyFont="1" applyBorder="1" applyAlignment="1">
      <alignment horizontal="center" vertical="center"/>
    </xf>
    <xf numFmtId="1" fontId="14" fillId="0" borderId="0" xfId="3" applyNumberFormat="1" applyAlignment="1">
      <alignment horizontal="center" vertical="center"/>
    </xf>
    <xf numFmtId="0" fontId="14" fillId="0" borderId="0" xfId="3"/>
    <xf numFmtId="0" fontId="18" fillId="0" borderId="6" xfId="3" applyFont="1" applyBorder="1" applyAlignment="1">
      <alignment horizontal="left" vertical="center" wrapText="1"/>
    </xf>
    <xf numFmtId="0" fontId="15" fillId="0" borderId="0" xfId="3" applyFont="1"/>
    <xf numFmtId="164" fontId="15" fillId="0" borderId="0" xfId="4" applyNumberFormat="1" applyFont="1" applyFill="1"/>
    <xf numFmtId="44" fontId="15" fillId="0" borderId="0" xfId="4" applyFont="1" applyFill="1"/>
    <xf numFmtId="165" fontId="14" fillId="0" borderId="0" xfId="3" applyNumberFormat="1"/>
    <xf numFmtId="0" fontId="11" fillId="0" borderId="0" xfId="0" applyFont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164" fontId="16" fillId="0" borderId="6" xfId="0" applyNumberFormat="1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5" fontId="0" fillId="0" borderId="0" xfId="0" applyNumberFormat="1"/>
    <xf numFmtId="1" fontId="0" fillId="0" borderId="0" xfId="0" applyNumberFormat="1"/>
    <xf numFmtId="0" fontId="15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1" fontId="16" fillId="0" borderId="7" xfId="0" applyNumberFormat="1" applyFont="1" applyBorder="1" applyAlignment="1">
      <alignment horizontal="center" vertical="center"/>
    </xf>
    <xf numFmtId="3" fontId="16" fillId="0" borderId="7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0" fillId="0" borderId="0" xfId="0" applyAlignment="1">
      <alignment vertical="top"/>
    </xf>
    <xf numFmtId="0" fontId="26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43" fontId="24" fillId="0" borderId="0" xfId="5" applyFont="1" applyAlignment="1">
      <alignment horizontal="center"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horizontal="justify" vertical="top" wrapText="1"/>
    </xf>
    <xf numFmtId="8" fontId="1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vertical="top" wrapText="1"/>
    </xf>
    <xf numFmtId="49" fontId="26" fillId="0" borderId="0" xfId="0" applyNumberFormat="1" applyFont="1" applyAlignment="1">
      <alignment vertical="top"/>
    </xf>
    <xf numFmtId="0" fontId="26" fillId="0" borderId="0" xfId="0" applyFont="1" applyAlignment="1">
      <alignment horizontal="center" vertical="top"/>
    </xf>
    <xf numFmtId="4" fontId="26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167" fontId="26" fillId="0" borderId="0" xfId="0" applyNumberFormat="1" applyFont="1" applyAlignment="1">
      <alignment horizontal="right" vertical="top"/>
    </xf>
    <xf numFmtId="0" fontId="22" fillId="0" borderId="0" xfId="0" applyFont="1" applyAlignment="1">
      <alignment horizontal="center" vertical="top" wrapText="1"/>
    </xf>
    <xf numFmtId="0" fontId="12" fillId="0" borderId="0" xfId="0" applyFont="1"/>
    <xf numFmtId="168" fontId="0" fillId="0" borderId="0" xfId="0" applyNumberFormat="1" applyAlignment="1">
      <alignment vertical="top"/>
    </xf>
    <xf numFmtId="43" fontId="0" fillId="0" borderId="0" xfId="5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4" fontId="0" fillId="0" borderId="0" xfId="0" applyNumberFormat="1"/>
    <xf numFmtId="0" fontId="20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29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right"/>
    </xf>
    <xf numFmtId="0" fontId="31" fillId="3" borderId="8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3" fillId="3" borderId="0" xfId="0" applyFont="1" applyFill="1" applyAlignment="1">
      <alignment horizontal="center"/>
    </xf>
    <xf numFmtId="0" fontId="8" fillId="0" borderId="0" xfId="0" applyFont="1" applyAlignment="1">
      <alignment vertical="center" wrapText="1"/>
    </xf>
    <xf numFmtId="0" fontId="32" fillId="3" borderId="0" xfId="0" applyFont="1" applyFill="1" applyAlignment="1">
      <alignment horizontal="center" vertical="center" wrapText="1"/>
    </xf>
  </cellXfs>
  <cellStyles count="6">
    <cellStyle name="Estilo 1" xfId="1" xr:uid="{00000000-0005-0000-0000-000000000000}"/>
    <cellStyle name="Millares" xfId="5" builtinId="3"/>
    <cellStyle name="Moneda 2" xfId="4" xr:uid="{00000000-0005-0000-0000-000002000000}"/>
    <cellStyle name="Normal" xfId="0" builtinId="0"/>
    <cellStyle name="Normal 2" xfId="2" xr:uid="{00000000-0005-0000-0000-000004000000}"/>
    <cellStyle name="Normal 3" xfId="3" xr:uid="{00000000-0005-0000-0000-000005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75037</xdr:rowOff>
    </xdr:from>
    <xdr:to>
      <xdr:col>7</xdr:col>
      <xdr:colOff>0</xdr:colOff>
      <xdr:row>4</xdr:row>
      <xdr:rowOff>0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BE5D5D09-58DD-4FC8-8D63-43DAE8E95F0F}"/>
            </a:ext>
          </a:extLst>
        </xdr:cNvPr>
        <xdr:cNvGrpSpPr/>
      </xdr:nvGrpSpPr>
      <xdr:grpSpPr>
        <a:xfrm>
          <a:off x="5389563" y="75037"/>
          <a:ext cx="0" cy="686963"/>
          <a:chOff x="330200" y="457200"/>
          <a:chExt cx="5611813" cy="561041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E05788-C225-89EF-63E8-63A62EE56C3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35313" y="457200"/>
            <a:ext cx="2754312" cy="49688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FF60DF75-8D0A-DB29-26C6-7604054DBC5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0200" y="986491"/>
            <a:ext cx="5611813" cy="3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150812</xdr:colOff>
      <xdr:row>0</xdr:row>
      <xdr:rowOff>39688</xdr:rowOff>
    </xdr:from>
    <xdr:to>
      <xdr:col>8</xdr:col>
      <xdr:colOff>337850</xdr:colOff>
      <xdr:row>4</xdr:row>
      <xdr:rowOff>54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8E7668-B1E4-49A2-B150-786DC4F7E346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301625" y="39688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337185</xdr:colOff>
      <xdr:row>0</xdr:row>
      <xdr:rowOff>76200</xdr:rowOff>
    </xdr:from>
    <xdr:to>
      <xdr:col>10</xdr:col>
      <xdr:colOff>621575</xdr:colOff>
      <xdr:row>4</xdr:row>
      <xdr:rowOff>22860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A8F81C9A-79C7-4C29-9E02-917ED43F48BC}"/>
            </a:ext>
          </a:extLst>
        </xdr:cNvPr>
        <xdr:cNvGrpSpPr/>
      </xdr:nvGrpSpPr>
      <xdr:grpSpPr>
        <a:xfrm>
          <a:off x="718185" y="76200"/>
          <a:ext cx="9742715" cy="708660"/>
          <a:chOff x="330200" y="457200"/>
          <a:chExt cx="5611813" cy="561041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5DE5B014-84A2-4FAC-33F7-0936E6CA72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35313" y="457200"/>
            <a:ext cx="2754312" cy="49688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39E01CAC-B5BF-2577-8646-CFD7EF09DE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0200" y="986491"/>
            <a:ext cx="5611813" cy="3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5:N67"/>
  <sheetViews>
    <sheetView zoomScale="120" zoomScaleNormal="120" workbookViewId="0">
      <selection activeCell="H10" sqref="H10"/>
    </sheetView>
  </sheetViews>
  <sheetFormatPr baseColWidth="10" defaultRowHeight="15" x14ac:dyDescent="0.25"/>
  <cols>
    <col min="1" max="1" width="2.28515625" customWidth="1"/>
    <col min="2" max="2" width="4.28515625" bestFit="1" customWidth="1"/>
    <col min="3" max="3" width="36.28515625" customWidth="1"/>
    <col min="4" max="4" width="6" style="1" bestFit="1" customWidth="1"/>
    <col min="5" max="5" width="9.7109375" customWidth="1"/>
    <col min="6" max="6" width="8.140625" customWidth="1"/>
    <col min="7" max="7" width="14.140625" customWidth="1"/>
    <col min="8" max="8" width="28.7109375" customWidth="1"/>
    <col min="9" max="9" width="14.85546875" bestFit="1" customWidth="1"/>
  </cols>
  <sheetData>
    <row r="5" spans="1:11" ht="19.899999999999999" customHeight="1" x14ac:dyDescent="0.25">
      <c r="A5" s="91" t="s">
        <v>6</v>
      </c>
      <c r="B5" s="91"/>
      <c r="C5" s="91"/>
      <c r="D5" s="91"/>
      <c r="E5" s="91"/>
      <c r="F5" s="91"/>
      <c r="G5" s="91"/>
      <c r="H5" s="91"/>
      <c r="I5" s="91"/>
      <c r="J5" s="11"/>
    </row>
    <row r="6" spans="1:11" ht="19.899999999999999" customHeight="1" x14ac:dyDescent="0.25">
      <c r="A6" s="92" t="s">
        <v>8</v>
      </c>
      <c r="B6" s="92"/>
      <c r="C6" s="92"/>
      <c r="D6" s="92"/>
      <c r="E6" s="92"/>
      <c r="F6" s="92"/>
      <c r="G6" s="92"/>
      <c r="H6" s="92"/>
      <c r="I6" s="92"/>
      <c r="J6" s="25"/>
    </row>
    <row r="7" spans="1:11" ht="15" customHeight="1" x14ac:dyDescent="0.25">
      <c r="A7" s="51" t="s">
        <v>504</v>
      </c>
      <c r="B7" s="7"/>
      <c r="C7" s="71"/>
      <c r="D7" s="71"/>
      <c r="E7" s="71"/>
      <c r="F7" s="71"/>
      <c r="G7" s="71"/>
    </row>
    <row r="8" spans="1:11" ht="27.75" customHeight="1" x14ac:dyDescent="0.25">
      <c r="A8" s="90" t="s">
        <v>505</v>
      </c>
      <c r="B8" s="90"/>
      <c r="C8" s="90"/>
      <c r="D8" s="90"/>
      <c r="E8" s="90"/>
      <c r="F8" s="90"/>
      <c r="G8" s="90"/>
      <c r="H8" s="90"/>
      <c r="I8" s="90"/>
      <c r="J8" s="73"/>
      <c r="K8" s="72"/>
    </row>
    <row r="9" spans="1:11" ht="15" customHeight="1" x14ac:dyDescent="0.25">
      <c r="B9" s="4"/>
      <c r="C9" s="4"/>
      <c r="D9" s="74"/>
      <c r="E9" s="3"/>
      <c r="F9" s="3"/>
      <c r="G9" s="3"/>
      <c r="H9" s="85" t="s">
        <v>509</v>
      </c>
    </row>
    <row r="10" spans="1:11" ht="15" customHeight="1" x14ac:dyDescent="0.25">
      <c r="B10" s="4"/>
      <c r="C10" s="4"/>
      <c r="D10" s="74"/>
      <c r="E10" s="3"/>
      <c r="F10" s="3"/>
      <c r="G10" s="3"/>
      <c r="H10" s="81"/>
    </row>
    <row r="11" spans="1:11" ht="18.600000000000001" customHeight="1" x14ac:dyDescent="0.25">
      <c r="B11" s="82" t="s">
        <v>0</v>
      </c>
      <c r="C11" s="82" t="s">
        <v>4</v>
      </c>
      <c r="D11" s="83" t="s">
        <v>481</v>
      </c>
      <c r="E11" s="83" t="s">
        <v>9</v>
      </c>
      <c r="F11" s="83" t="s">
        <v>2</v>
      </c>
      <c r="G11" s="84" t="s">
        <v>508</v>
      </c>
      <c r="H11" s="83" t="s">
        <v>506</v>
      </c>
      <c r="I11" s="83" t="s">
        <v>10</v>
      </c>
    </row>
    <row r="12" spans="1:11" ht="24" x14ac:dyDescent="0.25">
      <c r="B12" s="75">
        <v>1</v>
      </c>
      <c r="C12" s="76" t="s">
        <v>470</v>
      </c>
      <c r="D12" s="77">
        <v>3571</v>
      </c>
      <c r="E12" s="78" t="s">
        <v>400</v>
      </c>
      <c r="F12" s="78">
        <v>1</v>
      </c>
      <c r="G12" s="78"/>
    </row>
    <row r="13" spans="1:11" ht="24" x14ac:dyDescent="0.25">
      <c r="B13" s="75">
        <v>2</v>
      </c>
      <c r="C13" s="76" t="s">
        <v>474</v>
      </c>
      <c r="D13" s="77">
        <v>3571</v>
      </c>
      <c r="E13" s="78" t="s">
        <v>400</v>
      </c>
      <c r="F13" s="78">
        <v>1</v>
      </c>
      <c r="G13" s="78"/>
      <c r="H13" s="79"/>
      <c r="I13" s="79"/>
    </row>
    <row r="14" spans="1:11" ht="24" x14ac:dyDescent="0.25">
      <c r="B14" s="75">
        <v>3</v>
      </c>
      <c r="C14" s="76" t="s">
        <v>473</v>
      </c>
      <c r="D14" s="77">
        <v>3571</v>
      </c>
      <c r="E14" s="78" t="s">
        <v>400</v>
      </c>
      <c r="F14" s="78">
        <v>1</v>
      </c>
      <c r="G14" s="78"/>
      <c r="H14" s="79"/>
      <c r="I14" s="79"/>
    </row>
    <row r="15" spans="1:11" ht="36" x14ac:dyDescent="0.25">
      <c r="B15" s="75">
        <v>4</v>
      </c>
      <c r="C15" s="76" t="s">
        <v>482</v>
      </c>
      <c r="D15" s="77">
        <v>3571</v>
      </c>
      <c r="E15" s="78" t="s">
        <v>400</v>
      </c>
      <c r="F15" s="78">
        <v>1</v>
      </c>
      <c r="G15" s="78"/>
      <c r="H15" s="79"/>
      <c r="I15" s="79"/>
    </row>
    <row r="16" spans="1:11" ht="22.5" x14ac:dyDescent="0.25">
      <c r="B16" s="75">
        <v>5</v>
      </c>
      <c r="C16" s="80" t="s">
        <v>483</v>
      </c>
      <c r="D16" s="77">
        <v>3571</v>
      </c>
      <c r="E16" s="78" t="s">
        <v>400</v>
      </c>
      <c r="F16" s="78">
        <v>1</v>
      </c>
      <c r="G16" s="78"/>
    </row>
    <row r="17" spans="2:9" ht="22.5" x14ac:dyDescent="0.25">
      <c r="B17" s="75">
        <v>6</v>
      </c>
      <c r="C17" s="80" t="s">
        <v>484</v>
      </c>
      <c r="D17" s="77">
        <v>3571</v>
      </c>
      <c r="E17" s="78" t="s">
        <v>400</v>
      </c>
      <c r="F17" s="78">
        <v>1</v>
      </c>
      <c r="G17" s="78"/>
    </row>
    <row r="18" spans="2:9" ht="33.75" x14ac:dyDescent="0.25">
      <c r="B18" s="75">
        <v>7</v>
      </c>
      <c r="C18" s="80" t="s">
        <v>480</v>
      </c>
      <c r="D18" s="77">
        <v>3571</v>
      </c>
      <c r="E18" s="78" t="s">
        <v>400</v>
      </c>
      <c r="F18" s="78">
        <v>1</v>
      </c>
      <c r="G18" s="78"/>
    </row>
    <row r="19" spans="2:9" ht="78.75" x14ac:dyDescent="0.25">
      <c r="B19" s="75">
        <v>8</v>
      </c>
      <c r="C19" s="80" t="s">
        <v>485</v>
      </c>
      <c r="D19" s="77">
        <v>3571</v>
      </c>
      <c r="E19" s="78" t="s">
        <v>400</v>
      </c>
      <c r="F19" s="78">
        <v>1</v>
      </c>
      <c r="G19" s="78"/>
    </row>
    <row r="20" spans="2:9" ht="78.75" x14ac:dyDescent="0.25">
      <c r="B20" s="75">
        <v>9</v>
      </c>
      <c r="C20" s="80" t="s">
        <v>486</v>
      </c>
      <c r="D20" s="77">
        <v>3571</v>
      </c>
      <c r="E20" s="78" t="s">
        <v>400</v>
      </c>
      <c r="F20" s="78">
        <v>1</v>
      </c>
      <c r="G20" s="78"/>
    </row>
    <row r="21" spans="2:9" ht="78.75" x14ac:dyDescent="0.25">
      <c r="B21" s="75">
        <v>10</v>
      </c>
      <c r="C21" s="80" t="s">
        <v>487</v>
      </c>
      <c r="D21" s="77">
        <v>3571</v>
      </c>
      <c r="E21" s="78" t="s">
        <v>400</v>
      </c>
      <c r="F21" s="78">
        <v>1</v>
      </c>
      <c r="G21" s="78"/>
    </row>
    <row r="22" spans="2:9" ht="78.75" x14ac:dyDescent="0.25">
      <c r="B22" s="75">
        <v>11</v>
      </c>
      <c r="C22" s="80" t="s">
        <v>488</v>
      </c>
      <c r="D22" s="77">
        <v>3571</v>
      </c>
      <c r="E22" s="78" t="s">
        <v>400</v>
      </c>
      <c r="F22" s="78">
        <v>1</v>
      </c>
      <c r="G22" s="78"/>
    </row>
    <row r="23" spans="2:9" ht="78.75" x14ac:dyDescent="0.25">
      <c r="B23" s="75">
        <v>12</v>
      </c>
      <c r="C23" s="80" t="s">
        <v>489</v>
      </c>
      <c r="D23" s="77">
        <v>3571</v>
      </c>
      <c r="E23" s="78" t="s">
        <v>400</v>
      </c>
      <c r="F23" s="78">
        <v>1</v>
      </c>
      <c r="G23" s="78"/>
    </row>
    <row r="24" spans="2:9" ht="78.75" x14ac:dyDescent="0.25">
      <c r="B24" s="75">
        <v>13</v>
      </c>
      <c r="C24" s="80" t="s">
        <v>490</v>
      </c>
      <c r="D24" s="77">
        <v>3571</v>
      </c>
      <c r="E24" s="78" t="s">
        <v>400</v>
      </c>
      <c r="F24" s="78">
        <v>1</v>
      </c>
      <c r="G24" s="78"/>
    </row>
    <row r="25" spans="2:9" ht="78.75" x14ac:dyDescent="0.25">
      <c r="B25" s="75">
        <v>14</v>
      </c>
      <c r="C25" s="80" t="s">
        <v>491</v>
      </c>
      <c r="D25" s="77">
        <v>3571</v>
      </c>
      <c r="E25" s="78" t="s">
        <v>400</v>
      </c>
      <c r="F25" s="78">
        <v>1</v>
      </c>
      <c r="G25" s="78"/>
    </row>
    <row r="26" spans="2:9" ht="67.5" x14ac:dyDescent="0.25">
      <c r="B26" s="75">
        <v>15</v>
      </c>
      <c r="C26" s="80" t="s">
        <v>492</v>
      </c>
      <c r="D26" s="77">
        <v>3571</v>
      </c>
      <c r="E26" s="78" t="s">
        <v>400</v>
      </c>
      <c r="F26" s="78">
        <v>1</v>
      </c>
      <c r="G26" s="78"/>
    </row>
    <row r="27" spans="2:9" ht="78.75" x14ac:dyDescent="0.25">
      <c r="B27" s="75">
        <v>16</v>
      </c>
      <c r="C27" s="80" t="s">
        <v>493</v>
      </c>
      <c r="D27" s="77">
        <v>3571</v>
      </c>
      <c r="E27" s="78" t="s">
        <v>400</v>
      </c>
      <c r="F27" s="78">
        <v>1</v>
      </c>
      <c r="G27" s="78"/>
      <c r="H27" s="79"/>
      <c r="I27" s="79"/>
    </row>
    <row r="28" spans="2:9" ht="78.75" x14ac:dyDescent="0.25">
      <c r="B28" s="75">
        <v>17</v>
      </c>
      <c r="C28" s="80" t="s">
        <v>494</v>
      </c>
      <c r="D28" s="77">
        <v>3571</v>
      </c>
      <c r="E28" s="78" t="s">
        <v>400</v>
      </c>
      <c r="F28" s="78">
        <v>1</v>
      </c>
      <c r="G28" s="78"/>
      <c r="H28" s="79"/>
      <c r="I28" s="79"/>
    </row>
    <row r="29" spans="2:9" ht="78.75" x14ac:dyDescent="0.25">
      <c r="B29" s="75">
        <v>18</v>
      </c>
      <c r="C29" s="80" t="s">
        <v>495</v>
      </c>
      <c r="D29" s="77">
        <v>3571</v>
      </c>
      <c r="E29" s="78" t="s">
        <v>400</v>
      </c>
      <c r="F29" s="78">
        <v>1</v>
      </c>
      <c r="G29" s="78"/>
    </row>
    <row r="30" spans="2:9" ht="78.75" x14ac:dyDescent="0.25">
      <c r="B30" s="75">
        <v>19</v>
      </c>
      <c r="C30" s="80" t="s">
        <v>496</v>
      </c>
      <c r="D30" s="77">
        <v>3571</v>
      </c>
      <c r="E30" s="78" t="s">
        <v>400</v>
      </c>
      <c r="F30" s="78">
        <v>1</v>
      </c>
      <c r="G30" s="78"/>
    </row>
    <row r="31" spans="2:9" ht="78.75" x14ac:dyDescent="0.25">
      <c r="B31" s="75">
        <v>20</v>
      </c>
      <c r="C31" s="80" t="s">
        <v>497</v>
      </c>
      <c r="D31" s="77">
        <v>3571</v>
      </c>
      <c r="E31" s="78" t="s">
        <v>400</v>
      </c>
      <c r="F31" s="78">
        <v>1</v>
      </c>
      <c r="G31" s="78"/>
    </row>
    <row r="32" spans="2:9" ht="78.75" x14ac:dyDescent="0.25">
      <c r="B32" s="75">
        <v>21</v>
      </c>
      <c r="C32" s="80" t="s">
        <v>498</v>
      </c>
      <c r="D32" s="77">
        <v>3571</v>
      </c>
      <c r="E32" s="78" t="s">
        <v>400</v>
      </c>
      <c r="F32" s="78">
        <v>1</v>
      </c>
      <c r="G32" s="78"/>
    </row>
    <row r="33" spans="1:14" ht="78.75" x14ac:dyDescent="0.25">
      <c r="B33" s="75">
        <v>22</v>
      </c>
      <c r="C33" s="80" t="s">
        <v>499</v>
      </c>
      <c r="D33" s="77">
        <v>3571</v>
      </c>
      <c r="E33" s="78" t="s">
        <v>400</v>
      </c>
      <c r="F33" s="78">
        <v>1</v>
      </c>
      <c r="G33" s="78"/>
    </row>
    <row r="34" spans="1:14" ht="36" x14ac:dyDescent="0.25">
      <c r="B34" s="75">
        <v>23</v>
      </c>
      <c r="C34" s="76" t="s">
        <v>469</v>
      </c>
      <c r="D34" s="77">
        <v>3571</v>
      </c>
      <c r="E34" s="78" t="s">
        <v>400</v>
      </c>
      <c r="F34" s="78">
        <v>1</v>
      </c>
      <c r="G34" s="78"/>
    </row>
    <row r="35" spans="1:14" ht="36" x14ac:dyDescent="0.25">
      <c r="B35" s="75">
        <v>24</v>
      </c>
      <c r="C35" s="76" t="s">
        <v>479</v>
      </c>
      <c r="D35" s="77">
        <v>3571</v>
      </c>
      <c r="E35" s="78" t="s">
        <v>400</v>
      </c>
      <c r="F35" s="78">
        <v>1</v>
      </c>
      <c r="G35" s="78"/>
    </row>
    <row r="36" spans="1:14" ht="36" x14ac:dyDescent="0.25">
      <c r="B36" s="75">
        <v>25</v>
      </c>
      <c r="C36" s="76" t="s">
        <v>468</v>
      </c>
      <c r="D36" s="77">
        <v>3571</v>
      </c>
      <c r="E36" s="78" t="s">
        <v>400</v>
      </c>
      <c r="F36" s="78">
        <v>1</v>
      </c>
      <c r="G36" s="78"/>
    </row>
    <row r="37" spans="1:14" ht="48" x14ac:dyDescent="0.25">
      <c r="B37" s="75">
        <v>26</v>
      </c>
      <c r="C37" s="76" t="s">
        <v>478</v>
      </c>
      <c r="D37" s="77">
        <v>3571</v>
      </c>
      <c r="E37" s="78" t="s">
        <v>400</v>
      </c>
      <c r="F37" s="78">
        <v>1</v>
      </c>
      <c r="G37" s="78"/>
    </row>
    <row r="38" spans="1:14" ht="60" x14ac:dyDescent="0.25">
      <c r="B38" s="75">
        <v>27</v>
      </c>
      <c r="C38" s="76" t="s">
        <v>475</v>
      </c>
      <c r="D38" s="77">
        <v>3571</v>
      </c>
      <c r="E38" s="78" t="s">
        <v>400</v>
      </c>
      <c r="F38" s="78">
        <v>1</v>
      </c>
      <c r="G38" s="78"/>
    </row>
    <row r="39" spans="1:14" ht="36" x14ac:dyDescent="0.25">
      <c r="B39" s="75">
        <v>28</v>
      </c>
      <c r="C39" s="76" t="s">
        <v>471</v>
      </c>
      <c r="D39" s="77">
        <v>3571</v>
      </c>
      <c r="E39" s="78" t="s">
        <v>400</v>
      </c>
      <c r="F39" s="78">
        <v>1</v>
      </c>
      <c r="G39" s="78"/>
    </row>
    <row r="40" spans="1:14" ht="24" x14ac:dyDescent="0.25">
      <c r="B40" s="75">
        <v>29</v>
      </c>
      <c r="C40" s="76" t="s">
        <v>465</v>
      </c>
      <c r="D40" s="77">
        <v>3571</v>
      </c>
      <c r="E40" s="78" t="s">
        <v>400</v>
      </c>
      <c r="F40" s="78">
        <v>1</v>
      </c>
      <c r="G40" s="78"/>
    </row>
    <row r="41" spans="1:14" ht="24" x14ac:dyDescent="0.25">
      <c r="B41" s="75">
        <v>30</v>
      </c>
      <c r="C41" s="76" t="s">
        <v>500</v>
      </c>
      <c r="D41" s="77">
        <v>3571</v>
      </c>
      <c r="E41" s="78" t="s">
        <v>400</v>
      </c>
      <c r="F41" s="78">
        <v>1</v>
      </c>
      <c r="G41" s="78"/>
    </row>
    <row r="42" spans="1:14" ht="24" x14ac:dyDescent="0.25">
      <c r="B42" s="75">
        <v>31</v>
      </c>
      <c r="C42" s="76" t="s">
        <v>501</v>
      </c>
      <c r="D42" s="77">
        <v>3571</v>
      </c>
      <c r="E42" s="78" t="s">
        <v>400</v>
      </c>
      <c r="F42" s="78">
        <v>1</v>
      </c>
      <c r="G42" s="78"/>
    </row>
    <row r="43" spans="1:14" ht="24" x14ac:dyDescent="0.25">
      <c r="B43" s="75">
        <v>32</v>
      </c>
      <c r="C43" s="76" t="s">
        <v>467</v>
      </c>
      <c r="D43" s="77">
        <v>3571</v>
      </c>
      <c r="E43" s="78" t="s">
        <v>400</v>
      </c>
      <c r="F43" s="78">
        <v>1</v>
      </c>
      <c r="G43" s="78"/>
    </row>
    <row r="44" spans="1:14" ht="24" x14ac:dyDescent="0.25">
      <c r="B44" s="75">
        <v>33</v>
      </c>
      <c r="C44" s="76" t="s">
        <v>466</v>
      </c>
      <c r="D44" s="77">
        <v>3571</v>
      </c>
      <c r="E44" s="78" t="s">
        <v>400</v>
      </c>
      <c r="F44" s="78">
        <v>1</v>
      </c>
      <c r="G44" s="78"/>
    </row>
    <row r="45" spans="1:14" ht="48" x14ac:dyDescent="0.25">
      <c r="B45" s="75">
        <v>34</v>
      </c>
      <c r="C45" s="76" t="s">
        <v>477</v>
      </c>
      <c r="D45" s="77">
        <v>3571</v>
      </c>
      <c r="E45" s="78" t="s">
        <v>400</v>
      </c>
      <c r="F45" s="78">
        <v>1</v>
      </c>
      <c r="G45" s="78"/>
    </row>
    <row r="46" spans="1:14" ht="36" x14ac:dyDescent="0.25">
      <c r="B46" s="75">
        <v>35</v>
      </c>
      <c r="C46" s="76" t="s">
        <v>476</v>
      </c>
      <c r="D46" s="77">
        <v>3571</v>
      </c>
      <c r="E46" s="78" t="s">
        <v>400</v>
      </c>
      <c r="F46" s="78">
        <v>1</v>
      </c>
      <c r="G46" s="78"/>
    </row>
    <row r="47" spans="1:14" ht="36" x14ac:dyDescent="0.25">
      <c r="B47" s="75">
        <v>36</v>
      </c>
      <c r="C47" s="76" t="s">
        <v>472</v>
      </c>
      <c r="D47" s="77">
        <v>3571</v>
      </c>
      <c r="E47" s="78" t="s">
        <v>400</v>
      </c>
      <c r="F47" s="78">
        <v>1</v>
      </c>
      <c r="G47" s="78"/>
    </row>
    <row r="48" spans="1:14" s="56" customFormat="1" ht="15.75" x14ac:dyDescent="0.25">
      <c r="A48" s="51"/>
      <c r="B48" s="52"/>
      <c r="C48" s="53"/>
      <c r="D48" s="53"/>
      <c r="E48" s="54"/>
      <c r="F48" s="55"/>
      <c r="G48" s="55"/>
      <c r="H48" s="52" t="s">
        <v>507</v>
      </c>
      <c r="L48" s="57"/>
      <c r="M48" s="57"/>
      <c r="N48" s="57"/>
    </row>
    <row r="49" spans="1:14" s="56" customFormat="1" x14ac:dyDescent="0.25">
      <c r="A49" s="58"/>
      <c r="B49" s="59"/>
      <c r="C49" s="60"/>
      <c r="D49" s="54"/>
      <c r="E49" s="89"/>
      <c r="F49" s="89"/>
      <c r="G49" s="61"/>
      <c r="H49" s="61" t="s">
        <v>5</v>
      </c>
      <c r="L49" s="57"/>
      <c r="M49" s="57"/>
      <c r="N49" s="57"/>
    </row>
    <row r="50" spans="1:14" s="56" customFormat="1" ht="15.75" x14ac:dyDescent="0.25">
      <c r="A50" s="51"/>
      <c r="B50" s="52"/>
      <c r="C50" s="53"/>
      <c r="D50" s="53"/>
      <c r="E50" s="54"/>
      <c r="F50" s="55"/>
      <c r="G50" s="55"/>
      <c r="H50" s="61" t="s">
        <v>502</v>
      </c>
      <c r="L50" s="57"/>
      <c r="M50" s="57"/>
      <c r="N50" s="57"/>
    </row>
    <row r="51" spans="1:14" s="56" customFormat="1" x14ac:dyDescent="0.25">
      <c r="A51" s="62"/>
      <c r="B51" s="61"/>
      <c r="C51" s="63"/>
      <c r="D51" s="64"/>
      <c r="E51" s="54"/>
      <c r="H51" s="61" t="s">
        <v>3</v>
      </c>
      <c r="L51" s="57"/>
      <c r="M51" s="57"/>
      <c r="N51" s="57"/>
    </row>
    <row r="52" spans="1:14" s="56" customFormat="1" ht="15.75" x14ac:dyDescent="0.25">
      <c r="A52" s="51"/>
      <c r="B52" s="61"/>
      <c r="C52" s="65"/>
      <c r="D52" s="66"/>
      <c r="E52" s="54"/>
      <c r="H52" s="55"/>
      <c r="L52" s="57"/>
      <c r="M52" s="57"/>
      <c r="N52" s="57"/>
    </row>
    <row r="53" spans="1:14" s="56" customFormat="1" ht="15.75" x14ac:dyDescent="0.25">
      <c r="A53" s="51"/>
      <c r="B53" s="67"/>
      <c r="C53" s="65"/>
      <c r="D53" s="66"/>
      <c r="E53" s="54"/>
      <c r="H53" s="55"/>
      <c r="L53" s="57"/>
      <c r="M53" s="57"/>
      <c r="N53" s="57"/>
    </row>
    <row r="54" spans="1:14" s="51" customFormat="1" x14ac:dyDescent="0.15">
      <c r="A54" s="68" t="s">
        <v>503</v>
      </c>
      <c r="J54" s="69"/>
      <c r="L54" s="70"/>
      <c r="M54" s="70"/>
      <c r="N54" s="70"/>
    </row>
    <row r="55" spans="1:14" x14ac:dyDescent="0.25">
      <c r="C55" s="5"/>
      <c r="D55" s="5"/>
      <c r="E55" s="5"/>
      <c r="F55" s="2"/>
      <c r="G55" s="2"/>
    </row>
    <row r="56" spans="1:14" x14ac:dyDescent="0.25">
      <c r="C56" s="5"/>
      <c r="D56" s="5"/>
      <c r="E56" s="5"/>
      <c r="F56" s="2"/>
      <c r="G56" s="2"/>
    </row>
    <row r="57" spans="1:14" x14ac:dyDescent="0.25">
      <c r="C57" s="5"/>
      <c r="D57" s="5"/>
      <c r="E57" s="5"/>
      <c r="F57" s="2"/>
      <c r="G57" s="2"/>
    </row>
    <row r="58" spans="1:14" x14ac:dyDescent="0.25">
      <c r="C58" s="5"/>
      <c r="D58" s="5"/>
      <c r="E58" s="5"/>
      <c r="F58" s="2"/>
      <c r="G58" s="2"/>
    </row>
    <row r="59" spans="1:14" x14ac:dyDescent="0.25">
      <c r="C59" s="5"/>
      <c r="D59" s="5"/>
      <c r="E59" s="5"/>
      <c r="F59" s="2"/>
      <c r="G59" s="2"/>
    </row>
    <row r="60" spans="1:14" x14ac:dyDescent="0.25">
      <c r="C60" s="5"/>
      <c r="D60" s="5"/>
      <c r="E60" s="5"/>
      <c r="F60" s="2"/>
      <c r="G60" s="2"/>
    </row>
    <row r="61" spans="1:14" x14ac:dyDescent="0.25">
      <c r="C61" s="5"/>
      <c r="D61" s="5"/>
      <c r="E61" s="5"/>
      <c r="F61" s="2"/>
      <c r="G61" s="2"/>
    </row>
    <row r="62" spans="1:14" x14ac:dyDescent="0.25">
      <c r="C62" s="5"/>
      <c r="D62" s="5"/>
      <c r="E62" s="5"/>
      <c r="F62" s="2"/>
      <c r="G62" s="2"/>
    </row>
    <row r="63" spans="1:14" x14ac:dyDescent="0.25">
      <c r="C63" s="5"/>
      <c r="D63" s="5"/>
      <c r="E63" s="5"/>
      <c r="F63" s="2"/>
      <c r="G63" s="2"/>
    </row>
    <row r="64" spans="1:14" x14ac:dyDescent="0.25">
      <c r="C64" s="5"/>
      <c r="D64" s="5"/>
      <c r="E64" s="5"/>
      <c r="F64" s="2"/>
      <c r="G64" s="2"/>
    </row>
    <row r="65" spans="3:7" x14ac:dyDescent="0.25">
      <c r="C65" s="5"/>
      <c r="D65" s="5"/>
      <c r="E65" s="5"/>
      <c r="F65" s="2"/>
      <c r="G65" s="2"/>
    </row>
    <row r="66" spans="3:7" x14ac:dyDescent="0.25">
      <c r="C66" s="5"/>
      <c r="D66" s="5"/>
      <c r="E66" s="5"/>
      <c r="F66" s="2"/>
      <c r="G66" s="2"/>
    </row>
    <row r="67" spans="3:7" x14ac:dyDescent="0.25">
      <c r="C67" s="5"/>
      <c r="D67" s="5"/>
      <c r="E67" s="5"/>
      <c r="F67" s="2"/>
      <c r="G67" s="2"/>
    </row>
  </sheetData>
  <mergeCells count="4">
    <mergeCell ref="E49:F49"/>
    <mergeCell ref="A8:I8"/>
    <mergeCell ref="A5:I5"/>
    <mergeCell ref="A6:I6"/>
  </mergeCells>
  <conditionalFormatting sqref="C12:C47">
    <cfRule type="duplicateValues" dxfId="5" priority="58"/>
  </conditionalFormatting>
  <pageMargins left="0.39370078740157483" right="0.23622047244094491" top="0.39370078740157483" bottom="0.39370078740157483" header="0" footer="0"/>
  <pageSetup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56"/>
  <sheetViews>
    <sheetView tabSelected="1" zoomScaleNormal="100" workbookViewId="0">
      <selection activeCell="M12" sqref="M12"/>
    </sheetView>
  </sheetViews>
  <sheetFormatPr baseColWidth="10" defaultRowHeight="15" x14ac:dyDescent="0.25"/>
  <cols>
    <col min="1" max="1" width="2.28515625" customWidth="1"/>
    <col min="2" max="2" width="3.42578125" style="10" bestFit="1" customWidth="1"/>
    <col min="3" max="3" width="61.28515625" customWidth="1"/>
    <col min="4" max="4" width="8" bestFit="1" customWidth="1"/>
    <col min="5" max="5" width="10.42578125" bestFit="1" customWidth="1"/>
    <col min="6" max="6" width="13.42578125" bestFit="1" customWidth="1"/>
    <col min="7" max="7" width="16.5703125" bestFit="1" customWidth="1"/>
    <col min="8" max="11" width="10.7109375" customWidth="1"/>
  </cols>
  <sheetData>
    <row r="1" spans="1:14" x14ac:dyDescent="0.25">
      <c r="B1"/>
      <c r="C1" s="10"/>
      <c r="D1" s="10"/>
      <c r="E1" s="10"/>
      <c r="F1" s="10"/>
      <c r="G1" s="10"/>
      <c r="H1" s="10"/>
      <c r="I1" s="10"/>
      <c r="J1" s="10"/>
      <c r="K1" s="10"/>
    </row>
    <row r="2" spans="1:14" x14ac:dyDescent="0.25">
      <c r="B2"/>
      <c r="C2" s="10"/>
      <c r="D2" s="10"/>
      <c r="E2" s="10"/>
      <c r="F2" s="10"/>
      <c r="G2" s="10"/>
      <c r="H2" s="10"/>
      <c r="I2" s="10"/>
      <c r="J2" s="10"/>
      <c r="K2" s="10"/>
    </row>
    <row r="3" spans="1:14" x14ac:dyDescent="0.25">
      <c r="B3"/>
      <c r="C3" s="10"/>
      <c r="D3" s="10"/>
      <c r="E3" s="10"/>
      <c r="F3" s="10"/>
      <c r="G3" s="10"/>
      <c r="H3" s="10"/>
      <c r="I3" s="10"/>
      <c r="J3" s="10"/>
      <c r="K3" s="10"/>
    </row>
    <row r="4" spans="1:14" x14ac:dyDescent="0.25">
      <c r="B4"/>
      <c r="C4" s="10"/>
      <c r="D4" s="10"/>
      <c r="E4" s="10"/>
      <c r="F4" s="10"/>
      <c r="G4" s="10"/>
      <c r="H4" s="10"/>
      <c r="I4" s="10"/>
      <c r="J4" s="10"/>
      <c r="K4" s="10"/>
    </row>
    <row r="5" spans="1:14" x14ac:dyDescent="0.25">
      <c r="B5"/>
      <c r="C5" s="10"/>
      <c r="D5" s="10"/>
      <c r="E5" s="10"/>
      <c r="F5" s="10"/>
      <c r="G5" s="10"/>
      <c r="H5" s="10"/>
      <c r="I5" s="10"/>
      <c r="J5" s="10"/>
      <c r="K5" s="10"/>
    </row>
    <row r="6" spans="1:14" ht="15" customHeight="1" x14ac:dyDescent="0.25">
      <c r="B6"/>
      <c r="C6" s="10"/>
      <c r="D6" s="10"/>
      <c r="E6" s="10"/>
      <c r="F6" s="10"/>
      <c r="G6" s="10"/>
      <c r="H6" s="10"/>
      <c r="I6" s="10"/>
      <c r="J6" s="10"/>
      <c r="K6" s="10"/>
    </row>
    <row r="7" spans="1:14" ht="19.899999999999999" customHeight="1" x14ac:dyDescent="0.25">
      <c r="B7" s="91" t="str">
        <f>'ECO 2'!A5</f>
        <v>SECRETARÍA DE OBRAS PÚBLICAS</v>
      </c>
      <c r="C7" s="91"/>
      <c r="D7" s="91"/>
      <c r="E7" s="91"/>
      <c r="F7" s="91"/>
      <c r="G7" s="91"/>
      <c r="H7" s="91"/>
      <c r="I7" s="91"/>
      <c r="J7" s="91"/>
      <c r="K7" s="91"/>
    </row>
    <row r="8" spans="1:14" ht="19.899999999999999" customHeight="1" x14ac:dyDescent="0.25">
      <c r="B8" s="91" t="str">
        <f>'ECO 2'!A6</f>
        <v>SUBSECRETARIA DE COMUNICACIONES</v>
      </c>
      <c r="C8" s="91"/>
      <c r="D8" s="91"/>
      <c r="E8" s="91"/>
      <c r="F8" s="91"/>
      <c r="G8" s="91"/>
      <c r="H8" s="91"/>
      <c r="I8" s="91"/>
      <c r="J8" s="91"/>
      <c r="K8" s="91"/>
    </row>
    <row r="9" spans="1:14" ht="15" customHeight="1" x14ac:dyDescent="0.25">
      <c r="A9" s="51" t="s">
        <v>504</v>
      </c>
      <c r="B9" s="7"/>
      <c r="C9" s="71"/>
      <c r="D9" s="71"/>
      <c r="E9" s="71"/>
      <c r="F9" s="71"/>
      <c r="G9" s="71"/>
      <c r="H9" s="71"/>
      <c r="I9" s="71"/>
      <c r="J9" s="71"/>
      <c r="K9" s="71"/>
    </row>
    <row r="10" spans="1:14" ht="27.75" customHeight="1" x14ac:dyDescent="0.25">
      <c r="A10" s="90" t="s">
        <v>505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73"/>
      <c r="N10" s="72"/>
    </row>
    <row r="11" spans="1:14" ht="15" customHeight="1" x14ac:dyDescent="0.25">
      <c r="B11" s="4"/>
      <c r="C11" s="4"/>
      <c r="D11" s="4"/>
      <c r="E11" s="4"/>
      <c r="F11" s="4"/>
      <c r="G11" s="4"/>
      <c r="H11" s="74"/>
      <c r="I11" s="96" t="s">
        <v>510</v>
      </c>
      <c r="J11" s="96"/>
      <c r="K11" s="96"/>
    </row>
    <row r="12" spans="1:14" ht="19.899999999999999" customHeight="1" x14ac:dyDescent="0.25">
      <c r="B12" s="97"/>
      <c r="C12" s="97"/>
      <c r="D12" s="97"/>
      <c r="E12" s="97"/>
      <c r="F12" s="97"/>
      <c r="G12" s="97"/>
      <c r="H12" s="98" t="s">
        <v>514</v>
      </c>
      <c r="I12" s="98"/>
      <c r="J12" s="98"/>
      <c r="K12" s="98"/>
    </row>
    <row r="13" spans="1:14" ht="15" customHeight="1" x14ac:dyDescent="0.25">
      <c r="B13" s="8"/>
      <c r="C13" s="94" t="s">
        <v>511</v>
      </c>
      <c r="D13" s="95"/>
      <c r="E13" s="95"/>
      <c r="F13" s="95"/>
      <c r="G13" s="95"/>
      <c r="H13" s="95"/>
      <c r="I13" s="95"/>
      <c r="J13" s="95"/>
      <c r="K13" s="95"/>
    </row>
    <row r="14" spans="1:14" ht="15" customHeight="1" x14ac:dyDescent="0.25">
      <c r="B14" s="9"/>
      <c r="C14" s="4"/>
      <c r="D14" s="4"/>
      <c r="E14" s="4"/>
      <c r="F14" s="4"/>
      <c r="G14" s="4"/>
      <c r="H14" s="3"/>
      <c r="I14" s="3"/>
      <c r="J14" s="3"/>
      <c r="K14" s="3"/>
    </row>
    <row r="15" spans="1:14" ht="15.6" customHeight="1" x14ac:dyDescent="0.25">
      <c r="B15" s="86" t="s">
        <v>0</v>
      </c>
      <c r="C15" s="86" t="s">
        <v>4</v>
      </c>
      <c r="D15" s="86" t="s">
        <v>9</v>
      </c>
      <c r="E15" s="86" t="s">
        <v>2</v>
      </c>
      <c r="F15" s="86" t="s">
        <v>512</v>
      </c>
      <c r="G15" s="86" t="s">
        <v>513</v>
      </c>
      <c r="H15" s="93" t="s">
        <v>11</v>
      </c>
      <c r="I15" s="93"/>
      <c r="J15" s="93"/>
      <c r="K15" s="93"/>
    </row>
    <row r="16" spans="1:14" ht="15.6" customHeight="1" x14ac:dyDescent="0.25">
      <c r="B16" s="86"/>
      <c r="C16" s="86"/>
      <c r="D16" s="86"/>
      <c r="E16" s="86"/>
      <c r="F16" s="86"/>
      <c r="G16" s="86"/>
      <c r="H16" s="87"/>
      <c r="I16" s="87"/>
      <c r="J16" s="87"/>
      <c r="K16" s="87"/>
    </row>
    <row r="17" spans="2:11" x14ac:dyDescent="0.25">
      <c r="B17" s="49">
        <v>1</v>
      </c>
      <c r="C17" s="50" t="str">
        <f>'ECO 2'!C12</f>
        <v>CALIBRACION DE FRENO DE MOTOR PARA TORTON / NO. ECO. 4380</v>
      </c>
      <c r="D17" s="50"/>
      <c r="E17" s="50"/>
      <c r="F17" s="50"/>
      <c r="G17" s="50"/>
      <c r="H17" s="43"/>
      <c r="I17" s="43"/>
      <c r="J17" s="43"/>
      <c r="K17" s="43"/>
    </row>
    <row r="18" spans="2:11" x14ac:dyDescent="0.25">
      <c r="B18" s="49">
        <v>2</v>
      </c>
      <c r="C18" s="50" t="str">
        <f>'ECO 2'!C13</f>
        <v>CALIBRACION DE MOTOR A DIESEL PARA PETROLIZADORA / NO. ECO. 4383</v>
      </c>
      <c r="D18" s="50"/>
      <c r="E18" s="50"/>
      <c r="F18" s="50"/>
      <c r="G18" s="50"/>
      <c r="H18" s="43"/>
      <c r="I18" s="43"/>
      <c r="J18" s="43"/>
      <c r="K18" s="43"/>
    </row>
    <row r="19" spans="2:11" x14ac:dyDescent="0.25">
      <c r="B19" s="49">
        <v>3</v>
      </c>
      <c r="C19" s="50" t="str">
        <f>'ECO 2'!C14</f>
        <v>CALIBRACION DE MOTOR A DIESEL PARA PIPA / NO. ECO. 4382</v>
      </c>
      <c r="D19" s="50"/>
      <c r="E19" s="50"/>
      <c r="F19" s="50"/>
      <c r="G19" s="50"/>
      <c r="H19" s="43"/>
      <c r="I19" s="43"/>
      <c r="J19" s="43"/>
      <c r="K19" s="43"/>
    </row>
    <row r="20" spans="2:11" ht="24" x14ac:dyDescent="0.25">
      <c r="B20" s="49">
        <v>4</v>
      </c>
      <c r="C20" s="50" t="str">
        <f>'ECO 2'!C15</f>
        <v>CAMBIO DE BANDAS DE CAUCHO A LOS DOS LADOS PARA PAVIMENTADORA / NO. ECO. MP-00224</v>
      </c>
      <c r="D20" s="50"/>
      <c r="E20" s="50"/>
      <c r="F20" s="50"/>
      <c r="G20" s="50"/>
      <c r="H20" s="43"/>
      <c r="I20" s="43"/>
      <c r="J20" s="43"/>
      <c r="K20" s="43"/>
    </row>
    <row r="21" spans="2:11" ht="24" x14ac:dyDescent="0.25">
      <c r="B21" s="49">
        <v>5</v>
      </c>
      <c r="C21" s="50" t="str">
        <f>'ECO 2'!C16</f>
        <v>CAMBIO DE BANDAS DE CAUCHO A LOS DOS LADOS PARA PAVIMENTADORA / NO. ECO. MP-00225</v>
      </c>
      <c r="D21" s="50"/>
      <c r="E21" s="50"/>
      <c r="F21" s="50"/>
      <c r="G21" s="50"/>
      <c r="H21" s="43"/>
      <c r="I21" s="43"/>
      <c r="J21" s="43"/>
      <c r="K21" s="43"/>
    </row>
    <row r="22" spans="2:11" ht="24" x14ac:dyDescent="0.25">
      <c r="B22" s="49">
        <v>6</v>
      </c>
      <c r="C22" s="50" t="str">
        <f>'ECO 2'!C17</f>
        <v>CAMBIO DE BANDAS DE CAUCHO A LOS DOS LADOS PARA PAVIMENTADORA / NO. ECO.  MP-00237</v>
      </c>
      <c r="D22" s="50"/>
      <c r="E22" s="50"/>
      <c r="F22" s="50"/>
      <c r="G22" s="50"/>
      <c r="H22" s="43"/>
      <c r="I22" s="43"/>
      <c r="J22" s="43"/>
      <c r="K22" s="43"/>
    </row>
    <row r="23" spans="2:11" ht="24" x14ac:dyDescent="0.25">
      <c r="B23" s="49">
        <v>7</v>
      </c>
      <c r="C23" s="50" t="str">
        <f>'ECO 2'!C18</f>
        <v>CAMBIO DE METALES DE BIELA, (CHECAR PRESIONES DE ACEITE Y CALIBRACION DE MOTOR) PARA TORTON / NO. ECO. 344</v>
      </c>
      <c r="D23" s="50"/>
      <c r="E23" s="50"/>
      <c r="F23" s="50"/>
      <c r="G23" s="50"/>
      <c r="H23" s="43"/>
      <c r="I23" s="43"/>
      <c r="J23" s="43"/>
      <c r="K23" s="43"/>
    </row>
    <row r="24" spans="2:11" ht="60" x14ac:dyDescent="0.25">
      <c r="B24" s="49">
        <v>8</v>
      </c>
      <c r="C24" s="50" t="str">
        <f>'ECO 2'!C19</f>
        <v>MANTENIMIENTO A MOTOR 1000HRS PARA BARREDORA
 (CAMBIO: DE ACEITE DE MOTOR, FILTRO DE ACEITE, TRAMPA DE COMBUSTIBLE, FILTRO SECUNDARIO, FILTRO PRIMARIO DE AIRE, FILTRO SECUNDARIO DE AIRE. VERIFICACIÓN DE NIVELES DE TODA, ESCANEAR EQUIPO Y MANO DE OBRA) PARA NO. ECO. MP-00236</v>
      </c>
      <c r="D24" s="50"/>
      <c r="E24" s="50"/>
      <c r="F24" s="50"/>
      <c r="G24" s="50"/>
      <c r="H24" s="43"/>
      <c r="I24" s="43"/>
      <c r="J24" s="43"/>
      <c r="K24" s="43"/>
    </row>
    <row r="25" spans="2:11" ht="60" x14ac:dyDescent="0.25">
      <c r="B25" s="49">
        <v>9</v>
      </c>
      <c r="C25" s="50" t="str">
        <f>'ECO 2'!C20</f>
        <v>MANTENIMIENTO A MOTOR 1000HRS PARA COMPACTADOR - NEUMÁTICO
(CAMBIO: DE ACEITE DE MOTOR, FILTRO DE ACEITE, TRAMPA DE COMBUSTIBLE, FILTRO SECUNDARIO, FILTRO PRIMARIO DE AIRE, FILTRO SECUNDARIO DE AIRE. VERIFICACIÓN DE NIVELES DE TODA, ESCANEAR EQUIPO Y MANO DE OBRA) PARA NO. ECO. MP-00231</v>
      </c>
      <c r="D25" s="50"/>
      <c r="E25" s="50"/>
      <c r="F25" s="50"/>
      <c r="G25" s="50"/>
      <c r="H25" s="43"/>
      <c r="I25" s="43"/>
      <c r="J25" s="43"/>
      <c r="K25" s="43"/>
    </row>
    <row r="26" spans="2:11" ht="60" x14ac:dyDescent="0.25">
      <c r="B26" s="49">
        <v>10</v>
      </c>
      <c r="C26" s="50" t="str">
        <f>'ECO 2'!C21</f>
        <v>MANTENIMIENTO A MOTOR 1000HRS PARA MOTOCONFORMADORA
(CAMBIO: DE ACEITE DE MOTOR, FILTRO DE ACEITE, TRAMPA DE COMBUSTIBLE, FILTRO SECUNDARIO, FILTRO PRIMARIO DE AIRE, FILTRO SECUNDARIO DE AIRE. VERIFICACIÓN DE NIVELES DE TODA, ESCANEAR EQUIPO Y MANO DE OBRA) PARA NO. ECO. MP-00233</v>
      </c>
      <c r="D26" s="50"/>
      <c r="E26" s="50"/>
      <c r="F26" s="50"/>
      <c r="G26" s="50"/>
      <c r="H26" s="43"/>
      <c r="I26" s="43"/>
      <c r="J26" s="43"/>
      <c r="K26" s="43"/>
    </row>
    <row r="27" spans="2:11" ht="60" x14ac:dyDescent="0.25">
      <c r="B27" s="49">
        <v>11</v>
      </c>
      <c r="C27" s="50" t="str">
        <f>'ECO 2'!C22</f>
        <v>MANTENIMIENTO A MOTOR 1000HRS PARA PAVIMENTADORA 
(CAMBIO: DE ACEITE DE MOTOR, FILTRO DE ACEITE, TRAMPA DE COMBUSTIBLE, FILTRO SECUNDARIO, FILTRO PRIMARIO DE AIRE, FILTRO SECUNDARIO DE AIRE. VERIFICACIÓN DE NIVELES DE TODA, ESCANEAR EQUIPO Y MANO DE OBRA) PARA NO. ECO. MP-00224</v>
      </c>
      <c r="D27" s="50"/>
      <c r="E27" s="50"/>
      <c r="F27" s="50"/>
      <c r="G27" s="50"/>
      <c r="H27" s="43"/>
      <c r="I27" s="43"/>
      <c r="J27" s="43"/>
      <c r="K27" s="43"/>
    </row>
    <row r="28" spans="2:11" ht="60" x14ac:dyDescent="0.25">
      <c r="B28" s="49">
        <v>12</v>
      </c>
      <c r="C28" s="50" t="str">
        <f>'ECO 2'!C23</f>
        <v>MANTENIMIENTO A MOTOR 1000HRS PARA PAVIMENTADORA 
(CAMBIO: DE ACEITE DE MOTOR, FILTRO DE ACEITE, TRAMPA DE COMBUSTIBLE, FILTRO SECUNDARIO, FILTRO PRIMARIO DE AIRE, FILTRO SECUNDARIO DE AIRE. VERIFICACIÓN DE NIVELES DE TODA, ESCANEAR EQUIPO Y MANO DE OBRA) PARA NO. ECO. MP-00225</v>
      </c>
      <c r="D28" s="50"/>
      <c r="E28" s="50"/>
      <c r="F28" s="50"/>
      <c r="G28" s="50"/>
      <c r="H28" s="43"/>
      <c r="I28" s="43"/>
      <c r="J28" s="43"/>
      <c r="K28" s="43"/>
    </row>
    <row r="29" spans="2:11" ht="60" x14ac:dyDescent="0.25">
      <c r="B29" s="49">
        <v>13</v>
      </c>
      <c r="C29" s="50" t="str">
        <f>'ECO 2'!C24</f>
        <v>MANTENIMIENTO A MOTOR 1000HRS PARA PAVIMENTADORA 
(CAMBIO: DE ACEITE DE MOTOR, FILTRO DE ACEITE, TRAMPA DE COMBUSTIBLE, FILTRO SECUNDARIO, FILTRO PRIMARIO DE AIRE, FILTRO SECUNDARIO DE AIRE. VERIFICACIÓN DE NIVELES DE TODA, ESCANEAR EQUIPO Y MANO DE OBRA) PARA NO. ECO. MP-00237</v>
      </c>
      <c r="D29" s="50"/>
      <c r="E29" s="50"/>
      <c r="F29" s="50"/>
      <c r="G29" s="50"/>
      <c r="H29" s="43"/>
      <c r="I29" s="43"/>
      <c r="J29" s="43"/>
      <c r="K29" s="43"/>
    </row>
    <row r="30" spans="2:11" ht="60" x14ac:dyDescent="0.25">
      <c r="B30" s="49">
        <v>14</v>
      </c>
      <c r="C30" s="50" t="str">
        <f>'ECO 2'!C25</f>
        <v>MANTENIMIENTO A MOTOR 1000HRS PARA PETROLIZADORA
(CAMBIO: DE ACEITE DE MOTOR, FILTRO DE ACEITE, TRAMPA DE COMBUSTIBLE, FILTRO SECUNDARIO, FILTRO PRIMARIO DE AIRE, FILTRO SECUNDARIO DE AIRE. VERIFICACIÓN DE NIVELES DE TODA, ESCANEAR EQUIPO Y MANO DE OBRA) PARA NO. ECO. 4383</v>
      </c>
      <c r="D30" s="50"/>
      <c r="E30" s="50"/>
      <c r="F30" s="50"/>
      <c r="G30" s="50"/>
      <c r="H30" s="43"/>
      <c r="I30" s="43"/>
      <c r="J30" s="43"/>
      <c r="K30" s="43"/>
    </row>
    <row r="31" spans="2:11" ht="60" x14ac:dyDescent="0.25">
      <c r="B31" s="49">
        <v>15</v>
      </c>
      <c r="C31" s="50" t="str">
        <f>'ECO 2'!C26</f>
        <v>MANTENIMIENTO A MOTOR 1000HRS PARA PIPA
(CAMBIO: DE ACEITE DE MOTOR, FILTRO DE ACEITE, TRAMPA DE COMBUSTIBLE, FILTRO SECUNDARIO, FILTRO PRIMARIO DE AIRE, FILTRO SECUNDARIO DE AIRE. VERIFICACIÓN DE NIVELES DE TODA, ESCANEAR EQUIPO Y MANO DE OBRA) PARA NO. ECO. 251</v>
      </c>
      <c r="D31" s="50"/>
      <c r="E31" s="50"/>
      <c r="F31" s="50"/>
      <c r="G31" s="50"/>
      <c r="H31" s="43"/>
      <c r="I31" s="43"/>
      <c r="J31" s="43"/>
      <c r="K31" s="43"/>
    </row>
    <row r="32" spans="2:11" ht="60" x14ac:dyDescent="0.25">
      <c r="B32" s="49">
        <v>16</v>
      </c>
      <c r="C32" s="50" t="str">
        <f>'ECO 2'!C27</f>
        <v>MANTENIMIENTO A MOTOR 1000HRS PARA RETROEXCAVADORA
(CAMBIO: DE ACEITE DE MOTOR, FILTRO DE ACEITE, TRAMPA DE COMBUSTIBLE, FILTRO SECUNDARIO, FILTRO PRIMARIO DE AIRE, FILTRO SECUNDARIO DE AIRE. VERIFICACIÓN DE NIVELES DE TODA, ESCANEAR EQUIPO Y MANO DE OBRA) PARA NO. ECO. MP-00243</v>
      </c>
      <c r="D32" s="50"/>
      <c r="E32" s="50"/>
      <c r="F32" s="50"/>
      <c r="G32" s="50"/>
      <c r="H32" s="43"/>
      <c r="I32" s="43"/>
      <c r="J32" s="43"/>
      <c r="K32" s="43"/>
    </row>
    <row r="33" spans="2:11" ht="60" x14ac:dyDescent="0.25">
      <c r="B33" s="49">
        <v>17</v>
      </c>
      <c r="C33" s="50" t="str">
        <f>'ECO 2'!C28</f>
        <v>MANTENIMIENTO A MOTOR 1000HRS PARA RETROEXCAVADORA
(CAMBIO: DE ACEITE DE MOTOR, FILTRO DE ACEITE, TRAMPA DE COMBUSTIBLE, FILTRO SECUNDARIO, FILTRO PRIMARIO DE AIRE, FILTRO SECUNDARIO DE AIRE. VERIFICACIÓN DE NIVELES DE TODA, ESCANEAR EQUIPO Y MANO DE OBRA) PARA NO. ECO. MP-00244</v>
      </c>
      <c r="D33" s="50"/>
      <c r="E33" s="50"/>
      <c r="F33" s="50"/>
      <c r="G33" s="50"/>
      <c r="H33" s="43"/>
      <c r="I33" s="43"/>
      <c r="J33" s="43"/>
      <c r="K33" s="43"/>
    </row>
    <row r="34" spans="2:11" ht="60" x14ac:dyDescent="0.25">
      <c r="B34" s="49">
        <v>18</v>
      </c>
      <c r="C34" s="50" t="str">
        <f>'ECO 2'!C29</f>
        <v>MANTENIMIENTO A MOTOR 1000HRS PARA TRACTO CAMION
(CAMBIO: DE ACEITE DE MOTOR, FILTRO DE ACEITE, TRAMPA DE COMBUSTIBLE, FILTRO SECUNDARIO, FILTRO PRIMARIO DE AIRE, FILTRO SECUNDARIO DE AIRE. VERIFICACIÓN DE NIVELES DE TODA, ESCANEAR EQUIPO Y MANO DE OBRA) PARA NO. ECO. 4380</v>
      </c>
      <c r="D34" s="50"/>
      <c r="E34" s="50"/>
      <c r="F34" s="50"/>
      <c r="G34" s="50"/>
      <c r="H34" s="43"/>
      <c r="I34" s="43"/>
      <c r="J34" s="43"/>
      <c r="K34" s="43"/>
    </row>
    <row r="35" spans="2:11" ht="60" x14ac:dyDescent="0.25">
      <c r="B35" s="49">
        <v>19</v>
      </c>
      <c r="C35" s="50" t="str">
        <f>'ECO 2'!C30</f>
        <v>MANTENIMIENTO A MOTOR 1000HRS PARA TRACTO CAMION
(CAMBIO: DE ACEITE DE MOTOR, FILTRO DE ACEITE, TRAMPA DE COMBUSTIBLE, FILTRO SECUNDARIO, FILTRO PRIMARIO DE AIRE, FILTRO SECUNDARIO DE AIRE. VERIFICACIÓN DE NIVELES DE TODA, ESCANEAR EQUIPO Y MANO DE OBRA) PARA NO. ECO. 4381</v>
      </c>
      <c r="D35" s="50"/>
      <c r="E35" s="50"/>
      <c r="F35" s="50"/>
      <c r="G35" s="50"/>
      <c r="H35" s="43"/>
      <c r="I35" s="43"/>
      <c r="J35" s="43"/>
      <c r="K35" s="43"/>
    </row>
    <row r="36" spans="2:11" ht="60" x14ac:dyDescent="0.25">
      <c r="B36" s="49">
        <v>20</v>
      </c>
      <c r="C36" s="50" t="str">
        <f>'ECO 2'!C31</f>
        <v>MANTENIMIENTO A MOTOR 1000HRS PARA VIBROCOMPACTADORA 
(CAMBIO: DE ACEITE DE MOTOR, FILTRO DE ACEITE, TRAMPA DE COMBUSTIBLE, FILTRO SECUNDARIO, FILTRO PRIMARIO DE AIRE, FILTRO SECUNDARIO DE AIRE. VERIFICACIÓN DE NIVELES DE TODA, ESCANEAR EQUIPO Y MANO DE OBRA) PARA NO. ECO. MP-00232</v>
      </c>
      <c r="D36" s="50"/>
      <c r="E36" s="50"/>
      <c r="F36" s="50"/>
      <c r="G36" s="50"/>
      <c r="H36" s="43"/>
      <c r="I36" s="43"/>
      <c r="J36" s="43"/>
      <c r="K36" s="43"/>
    </row>
    <row r="37" spans="2:11" ht="60" x14ac:dyDescent="0.25">
      <c r="B37" s="49">
        <v>21</v>
      </c>
      <c r="C37" s="50" t="str">
        <f>'ECO 2'!C32</f>
        <v>MANTENIMIENTO A MOTOR 1000HRS PARA VIBROCOMPACTADORA 
(CAMBIO: DE ACEITE DE MOTOR, FILTRO DE ACEITE, TRAMPA DE COMBUSTIBLE, FILTRO SECUNDARIO, FILTRO PRIMARIO DE AIRE, FILTRO SECUNDARIO DE AIRE. VERIFICACIÓN DE NIVELES DE TODA, ESCANEAR EQUIPO Y MANO DE OBRA) PARA NO. ECO. MP-00234</v>
      </c>
      <c r="D37" s="50"/>
      <c r="E37" s="50"/>
      <c r="F37" s="50"/>
      <c r="G37" s="50"/>
      <c r="H37" s="43"/>
      <c r="I37" s="43"/>
      <c r="J37" s="43"/>
      <c r="K37" s="43"/>
    </row>
    <row r="38" spans="2:11" ht="60" x14ac:dyDescent="0.25">
      <c r="B38" s="49">
        <v>22</v>
      </c>
      <c r="C38" s="50" t="str">
        <f>'ECO 2'!C33</f>
        <v>MANTENIMIENTO A MOTOR 1000HRS PARA VIBROCOMPACTADORA 
(CAMBIO: DE ACEITE DE MOTOR, FILTRO DE ACEITE, TRAMPA DE COMBUSTIBLE, FILTRO SECUNDARIO, FILTRO PRIMARIO DE AIRE, FILTRO SECUNDARIO DE AIRE. VERIFICACIÓN DE NIVELES DE TODA, ESCANEAR EQUIPO Y MANO DE OBRA) PARA NO. ECO. MP-00235</v>
      </c>
      <c r="D38" s="50"/>
      <c r="E38" s="50"/>
      <c r="F38" s="50"/>
      <c r="G38" s="50"/>
      <c r="H38" s="43"/>
      <c r="I38" s="43"/>
      <c r="J38" s="43"/>
      <c r="K38" s="43"/>
    </row>
    <row r="39" spans="2:11" ht="24" x14ac:dyDescent="0.25">
      <c r="B39" s="49">
        <v>23</v>
      </c>
      <c r="C39" s="50" t="str">
        <f>'ECO 2'!C34</f>
        <v>MANTENIMIENTO DE MOTOR Y TRANSMISION AUTOMATICA CALIBRACION DE FRENO DE MOTOR DE TORTON / NO. ECO. 4381</v>
      </c>
      <c r="D39" s="50"/>
      <c r="E39" s="50"/>
      <c r="F39" s="50"/>
      <c r="G39" s="50"/>
      <c r="H39" s="43"/>
      <c r="I39" s="43"/>
      <c r="J39" s="43"/>
      <c r="K39" s="43"/>
    </row>
    <row r="40" spans="2:11" ht="24" x14ac:dyDescent="0.25">
      <c r="B40" s="49">
        <v>24</v>
      </c>
      <c r="C40" s="50" t="str">
        <f>'ECO 2'!C35</f>
        <v>REPARACION DE ARNES, COMPUTADORA E INYECTORES PARA VOLTEO TORTON / NO. ECO. 231</v>
      </c>
      <c r="D40" s="50"/>
      <c r="E40" s="50"/>
      <c r="F40" s="50"/>
      <c r="G40" s="50"/>
      <c r="H40" s="43"/>
      <c r="I40" s="43"/>
      <c r="J40" s="43"/>
      <c r="K40" s="43"/>
    </row>
    <row r="41" spans="2:11" ht="24" x14ac:dyDescent="0.25">
      <c r="B41" s="49">
        <v>25</v>
      </c>
      <c r="C41" s="50" t="str">
        <f>'ECO 2'!C36</f>
        <v>REPARACION DE BOMBA DE ARRASTRE, BOMBA DE ELEVACION DE INSTALACION Y CALIBRACION PARA CARGADOR FRONTAL / MP-00150</v>
      </c>
      <c r="D41" s="50"/>
      <c r="E41" s="50"/>
      <c r="F41" s="50"/>
      <c r="G41" s="50"/>
      <c r="H41" s="43"/>
      <c r="I41" s="43"/>
      <c r="J41" s="43"/>
      <c r="K41" s="43"/>
    </row>
    <row r="42" spans="2:11" ht="24" x14ac:dyDescent="0.25">
      <c r="B42" s="49">
        <v>26</v>
      </c>
      <c r="C42" s="50" t="str">
        <f>'ECO 2'!C37</f>
        <v>REPARACION DE FLECHA PIVOTE Y RETENES (DESMONTAR LOS DOS BASTIDORES DE RODILLOS Y LAS DOS CADENAS) PARA BULLDOZER / NO. ECO. MP-00147</v>
      </c>
      <c r="D42" s="50"/>
      <c r="E42" s="50"/>
      <c r="F42" s="50"/>
      <c r="G42" s="50"/>
      <c r="H42" s="43"/>
      <c r="I42" s="43"/>
      <c r="J42" s="43"/>
      <c r="K42" s="43"/>
    </row>
    <row r="43" spans="2:11" ht="36" x14ac:dyDescent="0.25">
      <c r="B43" s="49">
        <v>27</v>
      </c>
      <c r="C43" s="50" t="str">
        <f>'ECO 2'!C38</f>
        <v>REPARACION DE INYECTORES, BOMBA DE INYECCION, ENFREADOR DE ACEITE, CALIBRACION DE MOTOR Y CAMBIO DE ARNES DE LAS BOMBAS PARA EXCAVADORA / NO. ECO. MP-00156</v>
      </c>
      <c r="D43" s="50"/>
      <c r="E43" s="50"/>
      <c r="F43" s="50"/>
      <c r="G43" s="50"/>
      <c r="H43" s="43"/>
      <c r="I43" s="43"/>
      <c r="J43" s="43"/>
      <c r="K43" s="43"/>
    </row>
    <row r="44" spans="2:11" ht="24" x14ac:dyDescent="0.25">
      <c r="B44" s="49">
        <v>28</v>
      </c>
      <c r="C44" s="50" t="str">
        <f>'ECO 2'!C39</f>
        <v>REPARACION DE MOLOTE (INCLUIDO DISCO Y PLATOS DE GIRO DE LA CUCHILLA) PARA MOTOCONFORMADORA / NO. ECO. MP-00233</v>
      </c>
      <c r="D44" s="50"/>
      <c r="E44" s="50"/>
      <c r="F44" s="50"/>
      <c r="G44" s="50"/>
      <c r="H44" s="43"/>
      <c r="I44" s="43"/>
      <c r="J44" s="43"/>
      <c r="K44" s="43"/>
    </row>
    <row r="45" spans="2:11" ht="24" x14ac:dyDescent="0.25">
      <c r="B45" s="49">
        <v>29</v>
      </c>
      <c r="C45" s="50" t="str">
        <f>'ECO 2'!C40</f>
        <v>REPARACION DE MOTOR A DIESEL PARA MOTOCONFORMADORA / NO. ECO. MP-00065</v>
      </c>
      <c r="D45" s="50"/>
      <c r="E45" s="50"/>
      <c r="F45" s="50"/>
      <c r="G45" s="50"/>
      <c r="H45" s="43"/>
      <c r="I45" s="43"/>
      <c r="J45" s="43"/>
      <c r="K45" s="43"/>
    </row>
    <row r="46" spans="2:11" x14ac:dyDescent="0.25">
      <c r="B46" s="49">
        <v>30</v>
      </c>
      <c r="C46" s="50" t="str">
        <f>'ECO 2'!C41</f>
        <v>REPARACION DE MOTOR A DIESEL PARA PIPA / NO. ECO. 251</v>
      </c>
      <c r="D46" s="50"/>
      <c r="E46" s="50"/>
      <c r="F46" s="50"/>
      <c r="G46" s="50"/>
      <c r="H46" s="43"/>
      <c r="I46" s="43"/>
      <c r="J46" s="43"/>
      <c r="K46" s="43"/>
    </row>
    <row r="47" spans="2:11" x14ac:dyDescent="0.25">
      <c r="B47" s="49">
        <v>31</v>
      </c>
      <c r="C47" s="50" t="str">
        <f>'ECO 2'!C42</f>
        <v>REPARACION DE MOTOR A DIESEL PARA PIPA / NO. ECO. 1122</v>
      </c>
      <c r="D47" s="50"/>
      <c r="E47" s="50"/>
      <c r="F47" s="50"/>
      <c r="G47" s="50"/>
      <c r="H47" s="43"/>
      <c r="I47" s="43"/>
      <c r="J47" s="43"/>
      <c r="K47" s="43"/>
    </row>
    <row r="48" spans="2:11" ht="24" x14ac:dyDescent="0.25">
      <c r="B48" s="49">
        <v>32</v>
      </c>
      <c r="C48" s="50" t="str">
        <f>'ECO 2'!C43</f>
        <v>REPARACION DE MOTOR A DIESEL PARA VIBROCOMPACTADOR / NO. COM. MP-00111</v>
      </c>
      <c r="D48" s="50"/>
      <c r="E48" s="50"/>
      <c r="F48" s="50"/>
      <c r="G48" s="50"/>
      <c r="H48" s="43"/>
      <c r="I48" s="43"/>
      <c r="J48" s="43"/>
      <c r="K48" s="43"/>
    </row>
    <row r="49" spans="2:11" ht="24" x14ac:dyDescent="0.25">
      <c r="B49" s="49">
        <v>33</v>
      </c>
      <c r="C49" s="50" t="str">
        <f>'ECO 2'!C44</f>
        <v>REPARACION DE PLACA DE ACERO HARDOX 1 1/2 PARA RECUPERADORA / NO. ECO. MP-00064</v>
      </c>
      <c r="D49" s="50"/>
      <c r="E49" s="50"/>
      <c r="F49" s="50"/>
      <c r="G49" s="50"/>
      <c r="H49" s="43"/>
      <c r="I49" s="43"/>
      <c r="J49" s="43"/>
      <c r="K49" s="43"/>
    </row>
    <row r="50" spans="2:11" ht="36" x14ac:dyDescent="0.25">
      <c r="B50" s="49">
        <v>34</v>
      </c>
      <c r="C50" s="50" t="str">
        <f>'ECO 2'!C45</f>
        <v>REPARACION DE SISTEMA DE INYECCION (INCLUYE BOMBA DEI NYECCION, BOMBA DE ELEVACION Y CALIBRACION DE MOTOR) PARA PETROLIZADORA / NO. ECO. 1223</v>
      </c>
      <c r="D50" s="50"/>
      <c r="E50" s="50"/>
      <c r="F50" s="50"/>
      <c r="G50" s="50"/>
      <c r="H50" s="43"/>
      <c r="I50" s="43"/>
      <c r="J50" s="43"/>
      <c r="K50" s="43"/>
    </row>
    <row r="51" spans="2:11" ht="24" x14ac:dyDescent="0.25">
      <c r="B51" s="49">
        <v>35</v>
      </c>
      <c r="C51" s="50" t="str">
        <f>'ECO 2'!C46</f>
        <v>REPARACION DE SISTEMA ELECTRICO TURBO, BOMBA DE INYECCION E INYECTORES PARA MINICARGADOR / NO. ECO. MP-00142</v>
      </c>
      <c r="D51" s="50"/>
      <c r="E51" s="50"/>
      <c r="F51" s="50"/>
      <c r="G51" s="50"/>
      <c r="H51" s="43"/>
      <c r="I51" s="43"/>
      <c r="J51" s="43"/>
      <c r="K51" s="43"/>
    </row>
    <row r="52" spans="2:11" ht="24" x14ac:dyDescent="0.25">
      <c r="B52" s="49">
        <v>36</v>
      </c>
      <c r="C52" s="50" t="str">
        <f>'ECO 2'!C47</f>
        <v>REPARACION Y PROGRAMACION DE INYECTORES, CALIBRACION DE MOTOR PARA BULLDOZER / NO. ECO. MP-00140</v>
      </c>
      <c r="D52" s="50"/>
      <c r="E52" s="50"/>
      <c r="F52" s="50"/>
      <c r="G52" s="50"/>
      <c r="H52" s="43"/>
      <c r="I52" s="43"/>
      <c r="J52" s="43"/>
      <c r="K52" s="43"/>
    </row>
    <row r="55" spans="2:11" x14ac:dyDescent="0.25">
      <c r="B55" s="68" t="s">
        <v>503</v>
      </c>
    </row>
    <row r="56" spans="2:11" x14ac:dyDescent="0.25">
      <c r="C56" s="88"/>
    </row>
  </sheetData>
  <mergeCells count="7">
    <mergeCell ref="B7:K7"/>
    <mergeCell ref="B8:K8"/>
    <mergeCell ref="H15:K15"/>
    <mergeCell ref="C13:K13"/>
    <mergeCell ref="A10:L10"/>
    <mergeCell ref="I11:K11"/>
    <mergeCell ref="H12:K12"/>
  </mergeCells>
  <pageMargins left="0.39370078740157483" right="0.23622047244094491" top="0.59055118110236227" bottom="0.39370078740157483" header="0" footer="0"/>
  <pageSetup scale="80" fitToHeight="0" orientation="landscape" r:id="rId1"/>
  <headerFooter>
    <oddFooter>&amp;R&amp;8&amp;P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C0F1-5A74-4095-828D-30AFE0DEB1AD}">
  <dimension ref="A1:B43"/>
  <sheetViews>
    <sheetView topLeftCell="A20" workbookViewId="0">
      <selection activeCell="B1" sqref="B1:B43"/>
    </sheetView>
  </sheetViews>
  <sheetFormatPr baseColWidth="10" defaultRowHeight="15" x14ac:dyDescent="0.25"/>
  <sheetData>
    <row r="1" spans="1:2" x14ac:dyDescent="0.25">
      <c r="A1">
        <v>1</v>
      </c>
      <c r="B1" t="s">
        <v>424</v>
      </c>
    </row>
    <row r="2" spans="1:2" x14ac:dyDescent="0.25">
      <c r="A2">
        <v>2</v>
      </c>
      <c r="B2" t="s">
        <v>425</v>
      </c>
    </row>
    <row r="3" spans="1:2" x14ac:dyDescent="0.25">
      <c r="A3">
        <v>3</v>
      </c>
      <c r="B3" t="s">
        <v>426</v>
      </c>
    </row>
    <row r="4" spans="1:2" x14ac:dyDescent="0.25">
      <c r="A4">
        <v>4</v>
      </c>
      <c r="B4" t="s">
        <v>427</v>
      </c>
    </row>
    <row r="5" spans="1:2" x14ac:dyDescent="0.25">
      <c r="A5">
        <v>5</v>
      </c>
      <c r="B5" t="s">
        <v>428</v>
      </c>
    </row>
    <row r="6" spans="1:2" x14ac:dyDescent="0.25">
      <c r="A6">
        <v>6</v>
      </c>
      <c r="B6" t="s">
        <v>429</v>
      </c>
    </row>
    <row r="7" spans="1:2" x14ac:dyDescent="0.25">
      <c r="A7">
        <v>7</v>
      </c>
      <c r="B7" t="s">
        <v>430</v>
      </c>
    </row>
    <row r="8" spans="1:2" x14ac:dyDescent="0.25">
      <c r="A8">
        <v>8</v>
      </c>
      <c r="B8" t="s">
        <v>431</v>
      </c>
    </row>
    <row r="9" spans="1:2" x14ac:dyDescent="0.25">
      <c r="A9">
        <v>9</v>
      </c>
      <c r="B9" t="s">
        <v>432</v>
      </c>
    </row>
    <row r="10" spans="1:2" x14ac:dyDescent="0.25">
      <c r="A10">
        <v>10</v>
      </c>
      <c r="B10" t="s">
        <v>433</v>
      </c>
    </row>
    <row r="11" spans="1:2" x14ac:dyDescent="0.25">
      <c r="A11">
        <v>11</v>
      </c>
      <c r="B11" t="s">
        <v>434</v>
      </c>
    </row>
    <row r="12" spans="1:2" x14ac:dyDescent="0.25">
      <c r="A12">
        <v>12</v>
      </c>
      <c r="B12" t="s">
        <v>422</v>
      </c>
    </row>
    <row r="13" spans="1:2" x14ac:dyDescent="0.25">
      <c r="A13">
        <v>13</v>
      </c>
      <c r="B13" t="s">
        <v>435</v>
      </c>
    </row>
    <row r="14" spans="1:2" x14ac:dyDescent="0.25">
      <c r="A14">
        <v>14</v>
      </c>
      <c r="B14" t="s">
        <v>423</v>
      </c>
    </row>
    <row r="15" spans="1:2" x14ac:dyDescent="0.25">
      <c r="A15">
        <v>15</v>
      </c>
      <c r="B15" t="s">
        <v>436</v>
      </c>
    </row>
    <row r="16" spans="1:2" x14ac:dyDescent="0.25">
      <c r="A16">
        <v>16</v>
      </c>
      <c r="B16" t="s">
        <v>437</v>
      </c>
    </row>
    <row r="17" spans="1:2" x14ac:dyDescent="0.25">
      <c r="A17">
        <v>17</v>
      </c>
      <c r="B17" t="s">
        <v>439</v>
      </c>
    </row>
    <row r="18" spans="1:2" x14ac:dyDescent="0.25">
      <c r="A18">
        <v>18</v>
      </c>
      <c r="B18" t="s">
        <v>440</v>
      </c>
    </row>
    <row r="19" spans="1:2" x14ac:dyDescent="0.25">
      <c r="A19">
        <v>19</v>
      </c>
      <c r="B19" t="s">
        <v>438</v>
      </c>
    </row>
    <row r="20" spans="1:2" x14ac:dyDescent="0.25">
      <c r="A20">
        <v>20</v>
      </c>
      <c r="B20" t="s">
        <v>441</v>
      </c>
    </row>
    <row r="21" spans="1:2" x14ac:dyDescent="0.25">
      <c r="A21">
        <v>21</v>
      </c>
      <c r="B21" t="s">
        <v>442</v>
      </c>
    </row>
    <row r="22" spans="1:2" x14ac:dyDescent="0.25">
      <c r="A22">
        <v>22</v>
      </c>
      <c r="B22" t="s">
        <v>443</v>
      </c>
    </row>
    <row r="23" spans="1:2" x14ac:dyDescent="0.25">
      <c r="A23">
        <v>23</v>
      </c>
      <c r="B23" t="s">
        <v>444</v>
      </c>
    </row>
    <row r="24" spans="1:2" x14ac:dyDescent="0.25">
      <c r="A24">
        <v>24</v>
      </c>
      <c r="B24" t="s">
        <v>445</v>
      </c>
    </row>
    <row r="25" spans="1:2" x14ac:dyDescent="0.25">
      <c r="A25">
        <v>25</v>
      </c>
      <c r="B25" t="s">
        <v>446</v>
      </c>
    </row>
    <row r="26" spans="1:2" x14ac:dyDescent="0.25">
      <c r="A26">
        <v>26</v>
      </c>
      <c r="B26" t="s">
        <v>447</v>
      </c>
    </row>
    <row r="27" spans="1:2" x14ac:dyDescent="0.25">
      <c r="A27">
        <v>27</v>
      </c>
      <c r="B27" t="s">
        <v>448</v>
      </c>
    </row>
    <row r="28" spans="1:2" x14ac:dyDescent="0.25">
      <c r="A28">
        <v>28</v>
      </c>
      <c r="B28" t="s">
        <v>449</v>
      </c>
    </row>
    <row r="29" spans="1:2" x14ac:dyDescent="0.25">
      <c r="A29">
        <v>29</v>
      </c>
      <c r="B29" t="s">
        <v>450</v>
      </c>
    </row>
    <row r="30" spans="1:2" x14ac:dyDescent="0.25">
      <c r="A30">
        <v>30</v>
      </c>
      <c r="B30" t="s">
        <v>451</v>
      </c>
    </row>
    <row r="31" spans="1:2" x14ac:dyDescent="0.25">
      <c r="A31">
        <v>31</v>
      </c>
      <c r="B31" t="s">
        <v>452</v>
      </c>
    </row>
    <row r="32" spans="1:2" x14ac:dyDescent="0.25">
      <c r="A32">
        <v>32</v>
      </c>
      <c r="B32" t="s">
        <v>453</v>
      </c>
    </row>
    <row r="33" spans="1:2" x14ac:dyDescent="0.25">
      <c r="A33">
        <v>33</v>
      </c>
      <c r="B33" t="s">
        <v>454</v>
      </c>
    </row>
    <row r="34" spans="1:2" x14ac:dyDescent="0.25">
      <c r="A34">
        <v>34</v>
      </c>
      <c r="B34" t="s">
        <v>455</v>
      </c>
    </row>
    <row r="35" spans="1:2" x14ac:dyDescent="0.25">
      <c r="A35">
        <v>35</v>
      </c>
      <c r="B35" t="s">
        <v>456</v>
      </c>
    </row>
    <row r="36" spans="1:2" x14ac:dyDescent="0.25">
      <c r="A36">
        <v>36</v>
      </c>
      <c r="B36" t="s">
        <v>457</v>
      </c>
    </row>
    <row r="37" spans="1:2" x14ac:dyDescent="0.25">
      <c r="A37">
        <v>37</v>
      </c>
      <c r="B37" t="s">
        <v>458</v>
      </c>
    </row>
    <row r="38" spans="1:2" x14ac:dyDescent="0.25">
      <c r="A38">
        <v>38</v>
      </c>
      <c r="B38" t="s">
        <v>459</v>
      </c>
    </row>
    <row r="39" spans="1:2" x14ac:dyDescent="0.25">
      <c r="A39">
        <v>39</v>
      </c>
      <c r="B39" t="s">
        <v>460</v>
      </c>
    </row>
    <row r="40" spans="1:2" x14ac:dyDescent="0.25">
      <c r="A40">
        <v>40</v>
      </c>
      <c r="B40" t="s">
        <v>461</v>
      </c>
    </row>
    <row r="41" spans="1:2" x14ac:dyDescent="0.25">
      <c r="A41">
        <v>41</v>
      </c>
      <c r="B41" t="s">
        <v>462</v>
      </c>
    </row>
    <row r="42" spans="1:2" x14ac:dyDescent="0.25">
      <c r="A42">
        <v>42</v>
      </c>
      <c r="B42" t="s">
        <v>463</v>
      </c>
    </row>
    <row r="43" spans="1:2" x14ac:dyDescent="0.25">
      <c r="A43">
        <v>43</v>
      </c>
      <c r="B43" t="s">
        <v>464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A676-E4CD-4E72-AFAB-887589C1AA10}">
  <dimension ref="A1:A2"/>
  <sheetViews>
    <sheetView workbookViewId="0">
      <selection sqref="A1:A2"/>
    </sheetView>
  </sheetViews>
  <sheetFormatPr baseColWidth="10" defaultRowHeight="15" x14ac:dyDescent="0.25"/>
  <sheetData>
    <row r="1" spans="1:1" x14ac:dyDescent="0.25">
      <c r="A1">
        <v>120689.66</v>
      </c>
    </row>
    <row r="2" spans="1:1" x14ac:dyDescent="0.25">
      <c r="A2">
        <v>163793.1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E9C75-F9F1-4E96-A2CF-A12331FBED4C}">
  <dimension ref="A1:E44"/>
  <sheetViews>
    <sheetView workbookViewId="0">
      <selection activeCell="C7" sqref="C7"/>
    </sheetView>
  </sheetViews>
  <sheetFormatPr baseColWidth="10" defaultRowHeight="15" x14ac:dyDescent="0.25"/>
  <cols>
    <col min="2" max="2" width="125.42578125" bestFit="1" customWidth="1"/>
  </cols>
  <sheetData>
    <row r="1" spans="1:5" x14ac:dyDescent="0.25">
      <c r="A1" s="45" t="s">
        <v>0</v>
      </c>
      <c r="B1" s="44" t="s">
        <v>4</v>
      </c>
      <c r="C1" s="44" t="s">
        <v>7</v>
      </c>
      <c r="D1" s="44" t="s">
        <v>1</v>
      </c>
      <c r="E1" s="44" t="s">
        <v>2</v>
      </c>
    </row>
    <row r="2" spans="1:5" x14ac:dyDescent="0.25">
      <c r="A2" s="42">
        <v>1</v>
      </c>
      <c r="B2" s="46" t="s">
        <v>424</v>
      </c>
      <c r="C2" s="47">
        <v>3571</v>
      </c>
      <c r="D2" s="48" t="s">
        <v>400</v>
      </c>
      <c r="E2" s="48">
        <v>1</v>
      </c>
    </row>
    <row r="3" spans="1:5" x14ac:dyDescent="0.25">
      <c r="A3" s="42">
        <v>2</v>
      </c>
      <c r="B3" s="46" t="s">
        <v>425</v>
      </c>
      <c r="C3" s="47">
        <v>3571</v>
      </c>
      <c r="D3" s="48" t="s">
        <v>400</v>
      </c>
      <c r="E3" s="48">
        <v>7</v>
      </c>
    </row>
    <row r="4" spans="1:5" x14ac:dyDescent="0.25">
      <c r="A4" s="42">
        <v>3</v>
      </c>
      <c r="B4" s="46" t="s">
        <v>426</v>
      </c>
      <c r="C4" s="47">
        <v>3571</v>
      </c>
      <c r="D4" s="48" t="s">
        <v>400</v>
      </c>
      <c r="E4" s="48">
        <v>1</v>
      </c>
    </row>
    <row r="5" spans="1:5" x14ac:dyDescent="0.25">
      <c r="A5" s="42">
        <v>4</v>
      </c>
      <c r="B5" s="46" t="s">
        <v>427</v>
      </c>
      <c r="C5" s="47">
        <v>3571</v>
      </c>
      <c r="D5" s="48" t="s">
        <v>400</v>
      </c>
      <c r="E5" s="48">
        <v>1</v>
      </c>
    </row>
    <row r="6" spans="1:5" x14ac:dyDescent="0.25">
      <c r="A6" s="42">
        <v>5</v>
      </c>
      <c r="B6" s="46" t="s">
        <v>428</v>
      </c>
      <c r="C6" s="47">
        <v>3571</v>
      </c>
      <c r="D6" s="48" t="s">
        <v>400</v>
      </c>
      <c r="E6" s="48">
        <v>1</v>
      </c>
    </row>
    <row r="7" spans="1:5" x14ac:dyDescent="0.25">
      <c r="A7" s="42">
        <v>6</v>
      </c>
      <c r="B7" s="46" t="s">
        <v>429</v>
      </c>
      <c r="C7" s="47">
        <v>3571</v>
      </c>
      <c r="D7" s="48" t="s">
        <v>400</v>
      </c>
      <c r="E7" s="48">
        <v>1</v>
      </c>
    </row>
    <row r="8" spans="1:5" x14ac:dyDescent="0.25">
      <c r="A8" s="42">
        <v>7</v>
      </c>
      <c r="B8" s="46" t="s">
        <v>430</v>
      </c>
      <c r="C8" s="47">
        <v>3571</v>
      </c>
      <c r="D8" s="48" t="s">
        <v>400</v>
      </c>
      <c r="E8" s="48">
        <v>1</v>
      </c>
    </row>
    <row r="9" spans="1:5" x14ac:dyDescent="0.25">
      <c r="A9" s="42">
        <v>8</v>
      </c>
      <c r="B9" s="46" t="s">
        <v>431</v>
      </c>
      <c r="C9" s="47">
        <v>3571</v>
      </c>
      <c r="D9" s="48" t="s">
        <v>400</v>
      </c>
      <c r="E9" s="48">
        <v>1</v>
      </c>
    </row>
    <row r="10" spans="1:5" x14ac:dyDescent="0.25">
      <c r="A10" s="42">
        <v>9</v>
      </c>
      <c r="B10" s="46" t="s">
        <v>432</v>
      </c>
      <c r="C10" s="47">
        <v>3571</v>
      </c>
      <c r="D10" s="48" t="s">
        <v>400</v>
      </c>
      <c r="E10" s="48">
        <v>1</v>
      </c>
    </row>
    <row r="11" spans="1:5" x14ac:dyDescent="0.25">
      <c r="A11" s="42">
        <v>10</v>
      </c>
      <c r="B11" s="46" t="s">
        <v>433</v>
      </c>
      <c r="C11" s="47">
        <v>3571</v>
      </c>
      <c r="D11" s="48" t="s">
        <v>400</v>
      </c>
      <c r="E11" s="48">
        <v>1</v>
      </c>
    </row>
    <row r="12" spans="1:5" x14ac:dyDescent="0.25">
      <c r="A12" s="42">
        <v>11</v>
      </c>
      <c r="B12" s="46" t="s">
        <v>434</v>
      </c>
      <c r="C12" s="47">
        <v>3571</v>
      </c>
      <c r="D12" s="48" t="s">
        <v>400</v>
      </c>
      <c r="E12" s="48">
        <v>3</v>
      </c>
    </row>
    <row r="13" spans="1:5" x14ac:dyDescent="0.25">
      <c r="A13" s="42">
        <v>12</v>
      </c>
      <c r="B13" s="46" t="s">
        <v>422</v>
      </c>
      <c r="C13" s="47">
        <v>3571</v>
      </c>
      <c r="D13" s="48" t="s">
        <v>400</v>
      </c>
      <c r="E13" s="48">
        <v>1</v>
      </c>
    </row>
    <row r="14" spans="1:5" x14ac:dyDescent="0.25">
      <c r="A14" s="42">
        <v>13</v>
      </c>
      <c r="B14" s="46" t="s">
        <v>435</v>
      </c>
      <c r="C14" s="47">
        <v>3571</v>
      </c>
      <c r="D14" s="48" t="s">
        <v>400</v>
      </c>
      <c r="E14" s="48">
        <v>2</v>
      </c>
    </row>
    <row r="15" spans="1:5" x14ac:dyDescent="0.25">
      <c r="A15" s="42">
        <v>14</v>
      </c>
      <c r="B15" s="46" t="s">
        <v>423</v>
      </c>
      <c r="C15" s="47">
        <v>3571</v>
      </c>
      <c r="D15" s="48" t="s">
        <v>400</v>
      </c>
      <c r="E15" s="48">
        <v>1</v>
      </c>
    </row>
    <row r="16" spans="1:5" x14ac:dyDescent="0.25">
      <c r="A16" s="42">
        <v>15</v>
      </c>
      <c r="B16" s="46" t="s">
        <v>436</v>
      </c>
      <c r="C16" s="47">
        <v>3571</v>
      </c>
      <c r="D16" s="48" t="s">
        <v>400</v>
      </c>
      <c r="E16" s="48">
        <v>1</v>
      </c>
    </row>
    <row r="17" spans="1:5" x14ac:dyDescent="0.25">
      <c r="A17" s="42">
        <v>16</v>
      </c>
      <c r="B17" s="46" t="s">
        <v>437</v>
      </c>
      <c r="C17" s="47">
        <v>3571</v>
      </c>
      <c r="D17" s="48" t="s">
        <v>400</v>
      </c>
      <c r="E17" s="48">
        <v>1</v>
      </c>
    </row>
    <row r="18" spans="1:5" x14ac:dyDescent="0.25">
      <c r="A18" s="42">
        <v>17</v>
      </c>
      <c r="B18" s="46" t="s">
        <v>439</v>
      </c>
      <c r="C18" s="47">
        <v>3571</v>
      </c>
      <c r="D18" s="48" t="s">
        <v>400</v>
      </c>
      <c r="E18" s="48">
        <v>1</v>
      </c>
    </row>
    <row r="19" spans="1:5" x14ac:dyDescent="0.25">
      <c r="A19" s="42">
        <v>18</v>
      </c>
      <c r="B19" s="46" t="s">
        <v>440</v>
      </c>
      <c r="C19" s="47">
        <v>3571</v>
      </c>
      <c r="D19" s="48" t="s">
        <v>400</v>
      </c>
      <c r="E19" s="48">
        <v>1</v>
      </c>
    </row>
    <row r="20" spans="1:5" x14ac:dyDescent="0.25">
      <c r="A20" s="42">
        <v>19</v>
      </c>
      <c r="B20" s="46" t="s">
        <v>438</v>
      </c>
      <c r="C20" s="47">
        <v>3571</v>
      </c>
      <c r="D20" s="48" t="s">
        <v>400</v>
      </c>
      <c r="E20" s="48">
        <v>1</v>
      </c>
    </row>
    <row r="21" spans="1:5" x14ac:dyDescent="0.25">
      <c r="A21" s="42">
        <v>20</v>
      </c>
      <c r="B21" s="46" t="s">
        <v>441</v>
      </c>
      <c r="C21" s="47">
        <v>3571</v>
      </c>
      <c r="D21" s="48" t="s">
        <v>400</v>
      </c>
      <c r="E21" s="48">
        <v>1</v>
      </c>
    </row>
    <row r="22" spans="1:5" x14ac:dyDescent="0.25">
      <c r="A22" s="42">
        <v>21</v>
      </c>
      <c r="B22" s="46" t="s">
        <v>442</v>
      </c>
      <c r="C22" s="47">
        <v>3571</v>
      </c>
      <c r="D22" s="48" t="s">
        <v>400</v>
      </c>
      <c r="E22" s="48">
        <v>1</v>
      </c>
    </row>
    <row r="23" spans="1:5" x14ac:dyDescent="0.25">
      <c r="A23" s="42">
        <v>22</v>
      </c>
      <c r="B23" s="46" t="s">
        <v>443</v>
      </c>
      <c r="C23" s="47">
        <v>3571</v>
      </c>
      <c r="D23" s="48" t="s">
        <v>400</v>
      </c>
      <c r="E23" s="48">
        <v>1</v>
      </c>
    </row>
    <row r="24" spans="1:5" x14ac:dyDescent="0.25">
      <c r="A24" s="42">
        <v>23</v>
      </c>
      <c r="B24" s="46" t="s">
        <v>444</v>
      </c>
      <c r="C24" s="47">
        <v>3571</v>
      </c>
      <c r="D24" s="48" t="s">
        <v>400</v>
      </c>
      <c r="E24" s="48">
        <v>1</v>
      </c>
    </row>
    <row r="25" spans="1:5" x14ac:dyDescent="0.25">
      <c r="A25" s="42">
        <v>24</v>
      </c>
      <c r="B25" s="46" t="s">
        <v>445</v>
      </c>
      <c r="C25" s="47">
        <v>3571</v>
      </c>
      <c r="D25" s="48" t="s">
        <v>400</v>
      </c>
      <c r="E25" s="48">
        <v>1</v>
      </c>
    </row>
    <row r="26" spans="1:5" x14ac:dyDescent="0.25">
      <c r="A26" s="42">
        <v>25</v>
      </c>
      <c r="B26" s="46" t="s">
        <v>446</v>
      </c>
      <c r="C26" s="47">
        <v>3571</v>
      </c>
      <c r="D26" s="48" t="s">
        <v>400</v>
      </c>
      <c r="E26" s="48">
        <v>1</v>
      </c>
    </row>
    <row r="27" spans="1:5" x14ac:dyDescent="0.25">
      <c r="A27" s="42">
        <v>26</v>
      </c>
      <c r="B27" s="46" t="s">
        <v>447</v>
      </c>
      <c r="C27" s="47">
        <v>3571</v>
      </c>
      <c r="D27" s="48" t="s">
        <v>400</v>
      </c>
      <c r="E27" s="48">
        <v>1</v>
      </c>
    </row>
    <row r="28" spans="1:5" x14ac:dyDescent="0.25">
      <c r="A28" s="42">
        <v>27</v>
      </c>
      <c r="B28" s="46" t="s">
        <v>448</v>
      </c>
      <c r="C28" s="47">
        <v>3571</v>
      </c>
      <c r="D28" s="48" t="s">
        <v>400</v>
      </c>
      <c r="E28" s="48">
        <v>1</v>
      </c>
    </row>
    <row r="29" spans="1:5" x14ac:dyDescent="0.25">
      <c r="A29" s="42">
        <v>28</v>
      </c>
      <c r="B29" s="46" t="s">
        <v>449</v>
      </c>
      <c r="C29" s="47">
        <v>3571</v>
      </c>
      <c r="D29" s="48" t="s">
        <v>400</v>
      </c>
      <c r="E29" s="48">
        <v>1</v>
      </c>
    </row>
    <row r="30" spans="1:5" x14ac:dyDescent="0.25">
      <c r="A30" s="42">
        <v>29</v>
      </c>
      <c r="B30" s="46" t="s">
        <v>450</v>
      </c>
      <c r="C30" s="47">
        <v>3571</v>
      </c>
      <c r="D30" s="48" t="s">
        <v>400</v>
      </c>
      <c r="E30" s="48">
        <v>1</v>
      </c>
    </row>
    <row r="31" spans="1:5" x14ac:dyDescent="0.25">
      <c r="A31" s="42">
        <v>30</v>
      </c>
      <c r="B31" s="46" t="s">
        <v>451</v>
      </c>
      <c r="C31" s="47">
        <v>3571</v>
      </c>
      <c r="D31" s="48" t="s">
        <v>400</v>
      </c>
      <c r="E31" s="48">
        <v>2</v>
      </c>
    </row>
    <row r="32" spans="1:5" x14ac:dyDescent="0.25">
      <c r="A32" s="42">
        <v>31</v>
      </c>
      <c r="B32" s="46" t="s">
        <v>452</v>
      </c>
      <c r="C32" s="47">
        <v>3571</v>
      </c>
      <c r="D32" s="48" t="s">
        <v>400</v>
      </c>
      <c r="E32" s="48">
        <v>1</v>
      </c>
    </row>
    <row r="33" spans="1:5" x14ac:dyDescent="0.25">
      <c r="A33" s="42">
        <v>32</v>
      </c>
      <c r="B33" s="46" t="s">
        <v>453</v>
      </c>
      <c r="C33" s="47">
        <v>3571</v>
      </c>
      <c r="D33" s="48" t="s">
        <v>400</v>
      </c>
      <c r="E33" s="48">
        <v>1</v>
      </c>
    </row>
    <row r="34" spans="1:5" x14ac:dyDescent="0.25">
      <c r="A34" s="42">
        <v>33</v>
      </c>
      <c r="B34" s="46" t="s">
        <v>454</v>
      </c>
      <c r="C34" s="47">
        <v>3571</v>
      </c>
      <c r="D34" s="48" t="s">
        <v>400</v>
      </c>
      <c r="E34" s="48">
        <v>2</v>
      </c>
    </row>
    <row r="35" spans="1:5" x14ac:dyDescent="0.25">
      <c r="A35" s="42">
        <v>34</v>
      </c>
      <c r="B35" s="46" t="s">
        <v>455</v>
      </c>
      <c r="C35" s="47">
        <v>3571</v>
      </c>
      <c r="D35" s="48" t="s">
        <v>400</v>
      </c>
      <c r="E35" s="48">
        <v>1</v>
      </c>
    </row>
    <row r="36" spans="1:5" x14ac:dyDescent="0.25">
      <c r="A36" s="42">
        <v>35</v>
      </c>
      <c r="B36" s="46" t="s">
        <v>456</v>
      </c>
      <c r="C36" s="47">
        <v>3571</v>
      </c>
      <c r="D36" s="48" t="s">
        <v>400</v>
      </c>
      <c r="E36" s="48">
        <v>1</v>
      </c>
    </row>
    <row r="37" spans="1:5" x14ac:dyDescent="0.25">
      <c r="A37" s="42">
        <v>36</v>
      </c>
      <c r="B37" s="46" t="s">
        <v>457</v>
      </c>
      <c r="C37" s="47">
        <v>3571</v>
      </c>
      <c r="D37" s="48" t="s">
        <v>400</v>
      </c>
      <c r="E37" s="48">
        <v>1</v>
      </c>
    </row>
    <row r="38" spans="1:5" x14ac:dyDescent="0.25">
      <c r="A38" s="42">
        <v>37</v>
      </c>
      <c r="B38" s="46" t="s">
        <v>458</v>
      </c>
      <c r="C38" s="47">
        <v>3571</v>
      </c>
      <c r="D38" s="48" t="s">
        <v>400</v>
      </c>
      <c r="E38" s="48">
        <v>2</v>
      </c>
    </row>
    <row r="39" spans="1:5" x14ac:dyDescent="0.25">
      <c r="A39" s="42">
        <v>38</v>
      </c>
      <c r="B39" s="46" t="s">
        <v>459</v>
      </c>
      <c r="C39" s="47">
        <v>3571</v>
      </c>
      <c r="D39" s="48" t="s">
        <v>400</v>
      </c>
      <c r="E39" s="48">
        <v>1</v>
      </c>
    </row>
    <row r="40" spans="1:5" x14ac:dyDescent="0.25">
      <c r="A40" s="42">
        <v>39</v>
      </c>
      <c r="B40" s="46" t="s">
        <v>460</v>
      </c>
      <c r="C40" s="47">
        <v>3571</v>
      </c>
      <c r="D40" s="48" t="s">
        <v>400</v>
      </c>
      <c r="E40" s="48">
        <v>1</v>
      </c>
    </row>
    <row r="41" spans="1:5" x14ac:dyDescent="0.25">
      <c r="A41" s="42">
        <v>40</v>
      </c>
      <c r="B41" s="46" t="s">
        <v>461</v>
      </c>
      <c r="C41" s="47">
        <v>3571</v>
      </c>
      <c r="D41" s="48" t="s">
        <v>400</v>
      </c>
      <c r="E41" s="48">
        <v>1</v>
      </c>
    </row>
    <row r="42" spans="1:5" x14ac:dyDescent="0.25">
      <c r="A42" s="42">
        <v>41</v>
      </c>
      <c r="B42" s="46" t="s">
        <v>462</v>
      </c>
      <c r="C42" s="47">
        <v>3571</v>
      </c>
      <c r="D42" s="48" t="s">
        <v>400</v>
      </c>
      <c r="E42" s="48">
        <v>2</v>
      </c>
    </row>
    <row r="43" spans="1:5" x14ac:dyDescent="0.25">
      <c r="A43" s="42">
        <v>42</v>
      </c>
      <c r="B43" s="46" t="s">
        <v>463</v>
      </c>
      <c r="C43" s="47">
        <v>3571</v>
      </c>
      <c r="D43" s="48" t="s">
        <v>400</v>
      </c>
      <c r="E43" s="48">
        <v>1</v>
      </c>
    </row>
    <row r="44" spans="1:5" x14ac:dyDescent="0.25">
      <c r="A44" s="42">
        <v>43</v>
      </c>
      <c r="B44" s="46" t="s">
        <v>464</v>
      </c>
      <c r="C44" s="47">
        <v>3571</v>
      </c>
      <c r="D44" s="48" t="s">
        <v>400</v>
      </c>
      <c r="E44" s="48">
        <v>1</v>
      </c>
    </row>
  </sheetData>
  <conditionalFormatting sqref="B2:B44">
    <cfRule type="duplicateValues" dxfId="4" priority="14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2"/>
  <sheetViews>
    <sheetView zoomScale="85" zoomScaleNormal="85" workbookViewId="0">
      <selection activeCell="R10" sqref="R10"/>
    </sheetView>
  </sheetViews>
  <sheetFormatPr baseColWidth="10" defaultRowHeight="15" x14ac:dyDescent="0.25"/>
  <cols>
    <col min="1" max="1" width="4.28515625" customWidth="1"/>
    <col min="2" max="2" width="35.7109375" customWidth="1"/>
    <col min="3" max="3" width="4.7109375" customWidth="1"/>
    <col min="4" max="4" width="4" bestFit="1" customWidth="1"/>
    <col min="5" max="5" width="4.85546875" bestFit="1" customWidth="1"/>
    <col min="6" max="6" width="5.7109375" hidden="1" customWidth="1"/>
    <col min="7" max="14" width="4.7109375" hidden="1" customWidth="1"/>
    <col min="15" max="15" width="4.140625" customWidth="1"/>
  </cols>
  <sheetData>
    <row r="1" spans="1:16" x14ac:dyDescent="0.25">
      <c r="A1" t="s">
        <v>7</v>
      </c>
      <c r="C1" t="s">
        <v>12</v>
      </c>
      <c r="D1" t="s">
        <v>13</v>
      </c>
      <c r="E1" t="s">
        <v>14</v>
      </c>
      <c r="F1" t="s">
        <v>219</v>
      </c>
      <c r="G1" t="s">
        <v>407</v>
      </c>
      <c r="H1" t="s">
        <v>408</v>
      </c>
      <c r="I1" t="s">
        <v>409</v>
      </c>
      <c r="J1" t="s">
        <v>410</v>
      </c>
      <c r="K1" t="s">
        <v>411</v>
      </c>
      <c r="L1" t="s">
        <v>412</v>
      </c>
      <c r="M1" t="s">
        <v>413</v>
      </c>
      <c r="N1" t="s">
        <v>414</v>
      </c>
    </row>
    <row r="2" spans="1:16" x14ac:dyDescent="0.25">
      <c r="A2" s="33">
        <v>3571</v>
      </c>
      <c r="B2" s="26" t="s">
        <v>416</v>
      </c>
      <c r="C2" s="29">
        <v>0</v>
      </c>
      <c r="D2" s="29">
        <v>1</v>
      </c>
      <c r="E2" s="30">
        <v>1</v>
      </c>
      <c r="F2" s="30">
        <v>0</v>
      </c>
      <c r="G2" s="29">
        <v>0</v>
      </c>
      <c r="H2" s="29">
        <v>0</v>
      </c>
      <c r="I2" s="29">
        <v>0</v>
      </c>
      <c r="J2" s="29">
        <v>0</v>
      </c>
      <c r="K2" s="29">
        <v>0</v>
      </c>
      <c r="L2" s="29">
        <v>0</v>
      </c>
      <c r="M2" s="29">
        <v>0</v>
      </c>
      <c r="N2" s="29">
        <v>0</v>
      </c>
      <c r="O2" s="32">
        <f t="shared" ref="O2:O21" si="0">SUM(C2:N2)</f>
        <v>2</v>
      </c>
      <c r="P2" s="6"/>
    </row>
    <row r="3" spans="1:16" x14ac:dyDescent="0.25">
      <c r="A3" s="33">
        <v>3571</v>
      </c>
      <c r="B3" s="26" t="s">
        <v>387</v>
      </c>
      <c r="C3" s="29">
        <v>0</v>
      </c>
      <c r="D3" s="29">
        <v>1</v>
      </c>
      <c r="E3" s="30">
        <v>0</v>
      </c>
      <c r="F3" s="30">
        <v>0</v>
      </c>
      <c r="G3" s="29">
        <v>0</v>
      </c>
      <c r="H3" s="29">
        <v>0</v>
      </c>
      <c r="I3" s="29">
        <v>0</v>
      </c>
      <c r="J3" s="29">
        <v>0</v>
      </c>
      <c r="K3" s="29">
        <v>0</v>
      </c>
      <c r="L3" s="29">
        <v>0</v>
      </c>
      <c r="M3" s="29">
        <v>0</v>
      </c>
      <c r="N3" s="29">
        <v>0</v>
      </c>
      <c r="O3" s="32">
        <f t="shared" si="0"/>
        <v>1</v>
      </c>
      <c r="P3" s="6"/>
    </row>
    <row r="4" spans="1:16" x14ac:dyDescent="0.25">
      <c r="A4" s="33">
        <v>3571</v>
      </c>
      <c r="B4" s="26" t="s">
        <v>388</v>
      </c>
      <c r="C4" s="29">
        <v>0</v>
      </c>
      <c r="D4" s="29">
        <v>0</v>
      </c>
      <c r="E4" s="30">
        <v>1</v>
      </c>
      <c r="F4" s="30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32">
        <f t="shared" si="0"/>
        <v>1</v>
      </c>
      <c r="P4" s="6"/>
    </row>
    <row r="5" spans="1:16" x14ac:dyDescent="0.25">
      <c r="A5" s="33">
        <v>3571</v>
      </c>
      <c r="B5" s="26" t="s">
        <v>389</v>
      </c>
      <c r="C5" s="29">
        <v>0</v>
      </c>
      <c r="D5" s="29">
        <v>0</v>
      </c>
      <c r="E5" s="30">
        <v>1</v>
      </c>
      <c r="F5" s="30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32">
        <f t="shared" si="0"/>
        <v>1</v>
      </c>
      <c r="P5" s="6"/>
    </row>
    <row r="6" spans="1:16" ht="63" x14ac:dyDescent="0.25">
      <c r="A6" s="33">
        <v>3571</v>
      </c>
      <c r="B6" s="39" t="s">
        <v>417</v>
      </c>
      <c r="C6" s="29">
        <v>0</v>
      </c>
      <c r="D6" s="29">
        <v>0</v>
      </c>
      <c r="E6" s="30">
        <v>1</v>
      </c>
      <c r="F6" s="30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32">
        <f t="shared" si="0"/>
        <v>1</v>
      </c>
      <c r="P6" s="6"/>
    </row>
    <row r="7" spans="1:16" ht="63" x14ac:dyDescent="0.25">
      <c r="A7" s="33">
        <v>3571</v>
      </c>
      <c r="B7" s="39" t="s">
        <v>418</v>
      </c>
      <c r="C7" s="29">
        <v>0</v>
      </c>
      <c r="D7" s="29">
        <v>1</v>
      </c>
      <c r="E7" s="30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32">
        <f t="shared" si="0"/>
        <v>1</v>
      </c>
      <c r="P7" s="6"/>
    </row>
    <row r="8" spans="1:16" ht="63" x14ac:dyDescent="0.25">
      <c r="A8" s="33">
        <v>3571</v>
      </c>
      <c r="B8" s="39" t="s">
        <v>419</v>
      </c>
      <c r="C8" s="29">
        <v>0</v>
      </c>
      <c r="D8" s="29">
        <v>1</v>
      </c>
      <c r="E8" s="30">
        <v>0</v>
      </c>
      <c r="F8" s="30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32">
        <f t="shared" si="0"/>
        <v>1</v>
      </c>
      <c r="P8" s="6"/>
    </row>
    <row r="9" spans="1:16" ht="63" x14ac:dyDescent="0.25">
      <c r="A9" s="33">
        <v>3571</v>
      </c>
      <c r="B9" s="39" t="s">
        <v>420</v>
      </c>
      <c r="C9" s="29">
        <v>0</v>
      </c>
      <c r="D9" s="29">
        <v>3</v>
      </c>
      <c r="E9" s="30">
        <v>0</v>
      </c>
      <c r="F9" s="30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32">
        <f t="shared" si="0"/>
        <v>3</v>
      </c>
      <c r="P9" s="6"/>
    </row>
    <row r="10" spans="1:16" ht="63" x14ac:dyDescent="0.25">
      <c r="A10" s="33">
        <v>3571</v>
      </c>
      <c r="B10" s="39" t="s">
        <v>421</v>
      </c>
      <c r="C10" s="29">
        <v>0</v>
      </c>
      <c r="D10" s="29">
        <v>3</v>
      </c>
      <c r="E10" s="30">
        <v>0</v>
      </c>
      <c r="F10" s="30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32">
        <f t="shared" si="0"/>
        <v>3</v>
      </c>
      <c r="P10" s="6"/>
    </row>
    <row r="11" spans="1:16" ht="22.5" x14ac:dyDescent="0.25">
      <c r="A11" s="33">
        <v>3571</v>
      </c>
      <c r="B11" s="40" t="s">
        <v>415</v>
      </c>
      <c r="C11" s="29">
        <v>0</v>
      </c>
      <c r="D11" s="29">
        <v>1</v>
      </c>
      <c r="E11" s="30">
        <v>1</v>
      </c>
      <c r="F11" s="30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32">
        <f t="shared" si="0"/>
        <v>2</v>
      </c>
      <c r="P11" s="6"/>
    </row>
    <row r="12" spans="1:16" x14ac:dyDescent="0.25">
      <c r="A12" s="33">
        <v>3571</v>
      </c>
      <c r="B12" s="26" t="s">
        <v>401</v>
      </c>
      <c r="C12" s="29">
        <v>0</v>
      </c>
      <c r="D12" s="29">
        <v>2</v>
      </c>
      <c r="E12" s="30">
        <v>1</v>
      </c>
      <c r="F12" s="30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32">
        <f t="shared" si="0"/>
        <v>3</v>
      </c>
      <c r="P12" s="6"/>
    </row>
    <row r="13" spans="1:16" x14ac:dyDescent="0.25">
      <c r="A13" s="33">
        <v>3571</v>
      </c>
      <c r="B13" s="26" t="s">
        <v>390</v>
      </c>
      <c r="C13" s="29">
        <v>1</v>
      </c>
      <c r="D13" s="29">
        <v>0</v>
      </c>
      <c r="E13" s="30">
        <v>0</v>
      </c>
      <c r="F13" s="30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32">
        <f t="shared" si="0"/>
        <v>1</v>
      </c>
      <c r="P13" s="6"/>
    </row>
    <row r="14" spans="1:16" x14ac:dyDescent="0.25">
      <c r="A14" s="33">
        <v>3571</v>
      </c>
      <c r="B14" s="26" t="s">
        <v>391</v>
      </c>
      <c r="C14" s="29">
        <v>0</v>
      </c>
      <c r="D14" s="29">
        <v>1</v>
      </c>
      <c r="E14" s="30">
        <v>1</v>
      </c>
      <c r="F14" s="30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32">
        <f t="shared" si="0"/>
        <v>2</v>
      </c>
      <c r="P14" s="6"/>
    </row>
    <row r="15" spans="1:16" x14ac:dyDescent="0.25">
      <c r="A15" s="33">
        <v>3571</v>
      </c>
      <c r="B15" s="26" t="s">
        <v>392</v>
      </c>
      <c r="C15" s="29">
        <v>0</v>
      </c>
      <c r="D15" s="29">
        <v>0</v>
      </c>
      <c r="E15" s="30">
        <v>1</v>
      </c>
      <c r="F15" s="30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32">
        <f t="shared" si="0"/>
        <v>1</v>
      </c>
      <c r="P15" s="6"/>
    </row>
    <row r="16" spans="1:16" x14ac:dyDescent="0.25">
      <c r="A16" s="33">
        <v>3571</v>
      </c>
      <c r="B16" s="26" t="s">
        <v>393</v>
      </c>
      <c r="C16" s="29">
        <v>0</v>
      </c>
      <c r="D16" s="29">
        <v>0</v>
      </c>
      <c r="E16" s="30">
        <v>1</v>
      </c>
      <c r="F16" s="30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32">
        <f t="shared" si="0"/>
        <v>1</v>
      </c>
      <c r="P16" s="6"/>
    </row>
    <row r="17" spans="1:16" x14ac:dyDescent="0.25">
      <c r="A17" s="33">
        <v>3571</v>
      </c>
      <c r="B17" s="26" t="s">
        <v>394</v>
      </c>
      <c r="C17" s="29">
        <v>0</v>
      </c>
      <c r="D17" s="29">
        <v>3</v>
      </c>
      <c r="E17" s="30">
        <v>0</v>
      </c>
      <c r="F17" s="30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32">
        <f t="shared" si="0"/>
        <v>3</v>
      </c>
      <c r="P17" s="6"/>
    </row>
    <row r="18" spans="1:16" x14ac:dyDescent="0.25">
      <c r="A18" s="33">
        <v>3571</v>
      </c>
      <c r="B18" s="26" t="s">
        <v>395</v>
      </c>
      <c r="C18" s="29">
        <v>0</v>
      </c>
      <c r="D18" s="29">
        <v>1</v>
      </c>
      <c r="E18" s="30">
        <v>0</v>
      </c>
      <c r="F18" s="30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32">
        <f t="shared" si="0"/>
        <v>1</v>
      </c>
      <c r="P18" s="6"/>
    </row>
    <row r="19" spans="1:16" x14ac:dyDescent="0.25">
      <c r="A19" s="33">
        <v>3571</v>
      </c>
      <c r="B19" s="26" t="s">
        <v>396</v>
      </c>
      <c r="C19" s="29">
        <v>1</v>
      </c>
      <c r="D19" s="29">
        <v>0</v>
      </c>
      <c r="E19" s="30">
        <v>0</v>
      </c>
      <c r="F19" s="30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32">
        <f t="shared" si="0"/>
        <v>1</v>
      </c>
      <c r="P19" s="6"/>
    </row>
    <row r="20" spans="1:16" x14ac:dyDescent="0.25">
      <c r="A20" s="33">
        <v>3571</v>
      </c>
      <c r="B20" s="26" t="s">
        <v>397</v>
      </c>
      <c r="C20" s="29">
        <v>0</v>
      </c>
      <c r="D20" s="29">
        <v>0</v>
      </c>
      <c r="E20" s="30">
        <v>1</v>
      </c>
      <c r="F20" s="30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32">
        <f t="shared" si="0"/>
        <v>1</v>
      </c>
      <c r="P20" s="6"/>
    </row>
    <row r="21" spans="1:16" x14ac:dyDescent="0.25">
      <c r="A21" s="33">
        <v>3571</v>
      </c>
      <c r="B21" s="34" t="s">
        <v>398</v>
      </c>
      <c r="C21" s="35">
        <v>0</v>
      </c>
      <c r="D21" s="35">
        <v>0</v>
      </c>
      <c r="E21" s="36">
        <v>1</v>
      </c>
      <c r="F21" s="36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2">
        <f t="shared" si="0"/>
        <v>1</v>
      </c>
      <c r="P21" s="6"/>
    </row>
    <row r="22" spans="1:16" x14ac:dyDescent="0.25">
      <c r="A22" s="33">
        <v>3571</v>
      </c>
      <c r="B22" s="41" t="s">
        <v>399</v>
      </c>
      <c r="C22" s="37">
        <v>0</v>
      </c>
      <c r="D22" s="37">
        <v>3</v>
      </c>
      <c r="E22" s="38">
        <v>0</v>
      </c>
      <c r="F22" s="38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2">
        <v>3</v>
      </c>
      <c r="P22" s="6"/>
    </row>
  </sheetData>
  <conditionalFormatting sqref="B2:B21">
    <cfRule type="duplicateValues" dxfId="3" priority="2"/>
  </conditionalFormatting>
  <conditionalFormatting sqref="B22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21"/>
  <sheetViews>
    <sheetView workbookViewId="0">
      <selection activeCell="A24" sqref="A24"/>
    </sheetView>
  </sheetViews>
  <sheetFormatPr baseColWidth="10" defaultRowHeight="15" x14ac:dyDescent="0.25"/>
  <cols>
    <col min="1" max="1" width="85.7109375" customWidth="1"/>
  </cols>
  <sheetData>
    <row r="2" spans="1:4" x14ac:dyDescent="0.25">
      <c r="A2" s="26" t="s">
        <v>386</v>
      </c>
      <c r="B2" s="28">
        <v>37700</v>
      </c>
      <c r="C2" s="29">
        <v>1</v>
      </c>
      <c r="D2" s="31">
        <v>32500.000000000004</v>
      </c>
    </row>
    <row r="3" spans="1:4" x14ac:dyDescent="0.25">
      <c r="A3" s="26" t="s">
        <v>387</v>
      </c>
      <c r="B3" s="28">
        <v>638</v>
      </c>
      <c r="C3" s="29">
        <v>1</v>
      </c>
      <c r="D3" s="31">
        <v>550</v>
      </c>
    </row>
    <row r="4" spans="1:4" x14ac:dyDescent="0.25">
      <c r="A4" s="26" t="s">
        <v>388</v>
      </c>
      <c r="B4" s="28">
        <v>150000</v>
      </c>
      <c r="C4" s="30">
        <v>1</v>
      </c>
      <c r="D4" s="31">
        <v>129310.34482758622</v>
      </c>
    </row>
    <row r="5" spans="1:4" x14ac:dyDescent="0.25">
      <c r="A5" s="26" t="s">
        <v>389</v>
      </c>
      <c r="B5" s="28">
        <v>99700</v>
      </c>
      <c r="C5" s="30">
        <v>1</v>
      </c>
      <c r="D5" s="31">
        <v>85948.275862068971</v>
      </c>
    </row>
    <row r="6" spans="1:4" x14ac:dyDescent="0.25">
      <c r="A6" s="27" t="s">
        <v>402</v>
      </c>
      <c r="B6" s="28">
        <v>10241.64</v>
      </c>
      <c r="C6" s="30">
        <v>1</v>
      </c>
      <c r="D6" s="31">
        <v>8829</v>
      </c>
    </row>
    <row r="7" spans="1:4" x14ac:dyDescent="0.25">
      <c r="A7" s="27" t="s">
        <v>403</v>
      </c>
      <c r="B7" s="28">
        <v>21455.360000000001</v>
      </c>
      <c r="C7" s="29">
        <v>1</v>
      </c>
      <c r="D7" s="31">
        <v>18496</v>
      </c>
    </row>
    <row r="8" spans="1:4" x14ac:dyDescent="0.25">
      <c r="A8" s="27" t="s">
        <v>404</v>
      </c>
      <c r="B8" s="28">
        <v>20941.48</v>
      </c>
      <c r="C8" s="29">
        <v>1</v>
      </c>
      <c r="D8" s="31">
        <v>18053</v>
      </c>
    </row>
    <row r="9" spans="1:4" x14ac:dyDescent="0.25">
      <c r="A9" s="27" t="s">
        <v>405</v>
      </c>
      <c r="B9" s="28">
        <v>25000</v>
      </c>
      <c r="C9" s="29">
        <v>3</v>
      </c>
      <c r="D9" s="31">
        <v>21551.724137931036</v>
      </c>
    </row>
    <row r="10" spans="1:4" x14ac:dyDescent="0.25">
      <c r="A10" s="27" t="s">
        <v>406</v>
      </c>
      <c r="B10" s="28">
        <v>2000</v>
      </c>
      <c r="C10" s="29">
        <v>3</v>
      </c>
      <c r="D10" s="31">
        <v>1724.1379310344801</v>
      </c>
    </row>
    <row r="11" spans="1:4" x14ac:dyDescent="0.25">
      <c r="A11" s="26" t="s">
        <v>401</v>
      </c>
      <c r="B11" s="28">
        <v>158000</v>
      </c>
      <c r="C11" s="30">
        <v>1</v>
      </c>
      <c r="D11" s="31">
        <v>136206.89655172414</v>
      </c>
    </row>
    <row r="12" spans="1:4" x14ac:dyDescent="0.25">
      <c r="A12" s="26" t="s">
        <v>390</v>
      </c>
      <c r="B12" s="28">
        <v>17049.099999999999</v>
      </c>
      <c r="C12" s="29">
        <v>1</v>
      </c>
      <c r="D12" s="31">
        <v>14697.5</v>
      </c>
    </row>
    <row r="13" spans="1:4" x14ac:dyDescent="0.25">
      <c r="A13" s="26" t="s">
        <v>391</v>
      </c>
      <c r="B13" s="28">
        <v>115000</v>
      </c>
      <c r="C13" s="29">
        <v>1</v>
      </c>
      <c r="D13" s="31">
        <v>99137.931034482768</v>
      </c>
    </row>
    <row r="14" spans="1:4" x14ac:dyDescent="0.25">
      <c r="A14" s="26" t="s">
        <v>392</v>
      </c>
      <c r="B14" s="28">
        <v>165000</v>
      </c>
      <c r="C14" s="30">
        <v>1</v>
      </c>
      <c r="D14" s="31">
        <v>142241.37931034484</v>
      </c>
    </row>
    <row r="15" spans="1:4" x14ac:dyDescent="0.25">
      <c r="A15" s="26" t="s">
        <v>393</v>
      </c>
      <c r="B15" s="28">
        <v>163000</v>
      </c>
      <c r="C15" s="30">
        <v>1</v>
      </c>
      <c r="D15" s="31">
        <v>140517.24137931035</v>
      </c>
    </row>
    <row r="16" spans="1:4" x14ac:dyDescent="0.25">
      <c r="A16" s="26" t="s">
        <v>394</v>
      </c>
      <c r="B16" s="28">
        <v>38000</v>
      </c>
      <c r="C16" s="29">
        <v>3</v>
      </c>
      <c r="D16" s="31">
        <v>32758.620689655174</v>
      </c>
    </row>
    <row r="17" spans="1:4" x14ac:dyDescent="0.25">
      <c r="A17" s="26" t="s">
        <v>395</v>
      </c>
      <c r="B17" s="28">
        <v>163500</v>
      </c>
      <c r="C17" s="29">
        <v>1</v>
      </c>
      <c r="D17" s="31">
        <v>140948.27586206899</v>
      </c>
    </row>
    <row r="18" spans="1:4" x14ac:dyDescent="0.25">
      <c r="A18" s="26" t="s">
        <v>396</v>
      </c>
      <c r="B18" s="28">
        <v>63140</v>
      </c>
      <c r="C18" s="29">
        <v>1</v>
      </c>
      <c r="D18" s="31">
        <v>54431.034482758623</v>
      </c>
    </row>
    <row r="19" spans="1:4" x14ac:dyDescent="0.25">
      <c r="A19" s="26" t="s">
        <v>397</v>
      </c>
      <c r="B19" s="28">
        <v>60000</v>
      </c>
      <c r="C19" s="30">
        <v>1</v>
      </c>
      <c r="D19" s="31">
        <v>51724.137931034486</v>
      </c>
    </row>
    <row r="20" spans="1:4" x14ac:dyDescent="0.25">
      <c r="A20" s="26" t="s">
        <v>398</v>
      </c>
      <c r="B20" s="28">
        <v>45000</v>
      </c>
      <c r="C20" s="30">
        <v>1</v>
      </c>
      <c r="D20" s="31">
        <v>38793.103448275862</v>
      </c>
    </row>
    <row r="21" spans="1:4" x14ac:dyDescent="0.25">
      <c r="A21" s="26" t="s">
        <v>399</v>
      </c>
      <c r="B21" s="28">
        <v>81200</v>
      </c>
      <c r="C21" s="29">
        <v>3</v>
      </c>
      <c r="D21" s="31">
        <v>70000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72"/>
  <sheetViews>
    <sheetView zoomScale="85" zoomScaleNormal="85" workbookViewId="0">
      <selection activeCell="E209" sqref="E209"/>
    </sheetView>
  </sheetViews>
  <sheetFormatPr baseColWidth="10" defaultColWidth="11.5703125" defaultRowHeight="15" x14ac:dyDescent="0.25"/>
  <cols>
    <col min="1" max="1" width="11.5703125" style="19"/>
    <col min="2" max="2" width="50.42578125" style="19" customWidth="1"/>
    <col min="3" max="3" width="11.7109375" style="19" customWidth="1"/>
    <col min="4" max="4" width="11.5703125" style="19" customWidth="1"/>
    <col min="5" max="5" width="13.85546875" style="19" customWidth="1"/>
    <col min="6" max="6" width="11.5703125" style="19" customWidth="1"/>
    <col min="7" max="7" width="13.85546875" style="19" customWidth="1"/>
    <col min="8" max="8" width="11.5703125" style="19" customWidth="1"/>
    <col min="9" max="9" width="13.85546875" style="19" customWidth="1"/>
    <col min="10" max="10" width="11.5703125" style="19" customWidth="1"/>
    <col min="11" max="16384" width="11.5703125" style="19"/>
  </cols>
  <sheetData>
    <row r="1" spans="1:16" s="12" customFormat="1" x14ac:dyDescent="0.25">
      <c r="C1" s="12">
        <v>1</v>
      </c>
      <c r="D1" s="12" t="s">
        <v>12</v>
      </c>
      <c r="E1" s="12">
        <v>2</v>
      </c>
      <c r="F1" s="12" t="s">
        <v>13</v>
      </c>
      <c r="G1" s="12">
        <v>3</v>
      </c>
      <c r="H1" s="12" t="s">
        <v>14</v>
      </c>
      <c r="I1" s="12">
        <v>4</v>
      </c>
      <c r="J1" s="12" t="s">
        <v>219</v>
      </c>
      <c r="K1" s="12" t="s">
        <v>3</v>
      </c>
    </row>
    <row r="2" spans="1:16" x14ac:dyDescent="0.25">
      <c r="A2" s="13">
        <v>2981</v>
      </c>
      <c r="B2" s="14" t="s">
        <v>150</v>
      </c>
      <c r="C2" s="15">
        <v>0</v>
      </c>
      <c r="D2" s="16">
        <v>0</v>
      </c>
      <c r="E2" s="15">
        <v>22620</v>
      </c>
      <c r="F2" s="16">
        <v>15</v>
      </c>
      <c r="G2" s="15">
        <v>30160</v>
      </c>
      <c r="H2" s="17">
        <v>20</v>
      </c>
      <c r="I2" s="15">
        <v>22620</v>
      </c>
      <c r="J2" s="17">
        <v>15</v>
      </c>
      <c r="K2" s="18">
        <f t="shared" ref="K2:K65" si="0">SUM(D2,F2,H2,J2)</f>
        <v>50</v>
      </c>
      <c r="L2" s="24">
        <f t="shared" ref="L2:L65" si="1">C2/1.16</f>
        <v>0</v>
      </c>
      <c r="M2" s="24">
        <f t="shared" ref="M2:M65" si="2">E2/1.16</f>
        <v>19500</v>
      </c>
      <c r="N2" s="24">
        <f t="shared" ref="N2:N65" si="3">G2/1.16</f>
        <v>26000</v>
      </c>
      <c r="O2" s="24">
        <f t="shared" ref="O2:O65" si="4">I2/1.16</f>
        <v>19500</v>
      </c>
      <c r="P2" s="24"/>
    </row>
    <row r="3" spans="1:16" x14ac:dyDescent="0.25">
      <c r="A3" s="13">
        <v>2961</v>
      </c>
      <c r="B3" s="14" t="s">
        <v>15</v>
      </c>
      <c r="C3" s="15">
        <v>0</v>
      </c>
      <c r="D3" s="16">
        <v>0</v>
      </c>
      <c r="E3" s="15">
        <v>365.40000000000003</v>
      </c>
      <c r="F3" s="16">
        <v>7</v>
      </c>
      <c r="G3" s="15">
        <v>365.40000000000003</v>
      </c>
      <c r="H3" s="17">
        <v>7</v>
      </c>
      <c r="I3" s="15">
        <v>313.20000000000005</v>
      </c>
      <c r="J3" s="17">
        <v>6</v>
      </c>
      <c r="K3" s="18">
        <f t="shared" si="0"/>
        <v>20</v>
      </c>
      <c r="L3" s="24">
        <f t="shared" si="1"/>
        <v>0</v>
      </c>
      <c r="M3" s="24">
        <f t="shared" si="2"/>
        <v>315.00000000000006</v>
      </c>
      <c r="N3" s="24">
        <f t="shared" si="3"/>
        <v>315.00000000000006</v>
      </c>
      <c r="O3" s="24">
        <f t="shared" si="4"/>
        <v>270.00000000000006</v>
      </c>
    </row>
    <row r="4" spans="1:16" x14ac:dyDescent="0.25">
      <c r="A4" s="13">
        <v>2961</v>
      </c>
      <c r="B4" s="14" t="s">
        <v>16</v>
      </c>
      <c r="C4" s="15">
        <v>0</v>
      </c>
      <c r="D4" s="16">
        <v>0</v>
      </c>
      <c r="E4" s="15">
        <v>365.40000000000003</v>
      </c>
      <c r="F4" s="16">
        <v>7</v>
      </c>
      <c r="G4" s="15">
        <v>365.40000000000003</v>
      </c>
      <c r="H4" s="17">
        <v>7</v>
      </c>
      <c r="I4" s="15">
        <v>313.20000000000005</v>
      </c>
      <c r="J4" s="17">
        <v>6</v>
      </c>
      <c r="K4" s="18">
        <f t="shared" si="0"/>
        <v>20</v>
      </c>
      <c r="L4" s="24">
        <f t="shared" si="1"/>
        <v>0</v>
      </c>
      <c r="M4" s="24">
        <f t="shared" si="2"/>
        <v>315.00000000000006</v>
      </c>
      <c r="N4" s="24">
        <f t="shared" si="3"/>
        <v>315.00000000000006</v>
      </c>
      <c r="O4" s="24">
        <f t="shared" si="4"/>
        <v>270.00000000000006</v>
      </c>
    </row>
    <row r="5" spans="1:16" x14ac:dyDescent="0.25">
      <c r="A5" s="13">
        <v>2961</v>
      </c>
      <c r="B5" s="14" t="s">
        <v>220</v>
      </c>
      <c r="C5" s="15">
        <v>0</v>
      </c>
      <c r="D5" s="16">
        <v>0</v>
      </c>
      <c r="E5" s="15">
        <v>2018.4</v>
      </c>
      <c r="F5" s="16">
        <v>4</v>
      </c>
      <c r="G5" s="15">
        <v>2018.4</v>
      </c>
      <c r="H5" s="17">
        <v>4</v>
      </c>
      <c r="I5" s="15">
        <v>1009.2</v>
      </c>
      <c r="J5" s="17">
        <v>2</v>
      </c>
      <c r="K5" s="18">
        <f t="shared" si="0"/>
        <v>10</v>
      </c>
      <c r="L5" s="24">
        <f t="shared" si="1"/>
        <v>0</v>
      </c>
      <c r="M5" s="24">
        <f t="shared" si="2"/>
        <v>1740.0000000000002</v>
      </c>
      <c r="N5" s="24">
        <f t="shared" si="3"/>
        <v>1740.0000000000002</v>
      </c>
      <c r="O5" s="24">
        <f t="shared" si="4"/>
        <v>870.00000000000011</v>
      </c>
    </row>
    <row r="6" spans="1:16" x14ac:dyDescent="0.25">
      <c r="A6" s="13">
        <v>2961</v>
      </c>
      <c r="B6" s="14" t="s">
        <v>17</v>
      </c>
      <c r="C6" s="15">
        <v>0</v>
      </c>
      <c r="D6" s="16">
        <v>0</v>
      </c>
      <c r="E6" s="15">
        <v>522</v>
      </c>
      <c r="F6" s="16">
        <v>10</v>
      </c>
      <c r="G6" s="15">
        <v>261</v>
      </c>
      <c r="H6" s="17">
        <v>5</v>
      </c>
      <c r="I6" s="15">
        <v>261</v>
      </c>
      <c r="J6" s="17">
        <v>5</v>
      </c>
      <c r="K6" s="18">
        <f t="shared" si="0"/>
        <v>20</v>
      </c>
      <c r="L6" s="24">
        <f t="shared" si="1"/>
        <v>0</v>
      </c>
      <c r="M6" s="24">
        <f t="shared" si="2"/>
        <v>450.00000000000006</v>
      </c>
      <c r="N6" s="24">
        <f t="shared" si="3"/>
        <v>225.00000000000003</v>
      </c>
      <c r="O6" s="24">
        <f t="shared" si="4"/>
        <v>225.00000000000003</v>
      </c>
    </row>
    <row r="7" spans="1:16" x14ac:dyDescent="0.25">
      <c r="A7" s="13">
        <v>2981</v>
      </c>
      <c r="B7" s="14" t="s">
        <v>86</v>
      </c>
      <c r="C7" s="15">
        <v>0</v>
      </c>
      <c r="D7" s="16">
        <v>0</v>
      </c>
      <c r="E7" s="15">
        <v>16239.999999999998</v>
      </c>
      <c r="F7" s="16">
        <v>4</v>
      </c>
      <c r="G7" s="15">
        <v>16239.999999999998</v>
      </c>
      <c r="H7" s="17">
        <v>4</v>
      </c>
      <c r="I7" s="15">
        <v>8119.9999999999991</v>
      </c>
      <c r="J7" s="17">
        <v>2</v>
      </c>
      <c r="K7" s="18">
        <f t="shared" si="0"/>
        <v>10</v>
      </c>
      <c r="L7" s="24">
        <f t="shared" si="1"/>
        <v>0</v>
      </c>
      <c r="M7" s="24">
        <f t="shared" si="2"/>
        <v>14000</v>
      </c>
      <c r="N7" s="24">
        <f t="shared" si="3"/>
        <v>14000</v>
      </c>
      <c r="O7" s="24">
        <f t="shared" si="4"/>
        <v>7000</v>
      </c>
    </row>
    <row r="8" spans="1:16" x14ac:dyDescent="0.25">
      <c r="A8" s="13">
        <v>2961</v>
      </c>
      <c r="B8" s="14" t="s">
        <v>221</v>
      </c>
      <c r="C8" s="15">
        <v>0</v>
      </c>
      <c r="D8" s="16">
        <v>0</v>
      </c>
      <c r="E8" s="15">
        <v>29232</v>
      </c>
      <c r="F8" s="16">
        <v>7</v>
      </c>
      <c r="G8" s="15">
        <v>29232</v>
      </c>
      <c r="H8" s="17">
        <v>7</v>
      </c>
      <c r="I8" s="15">
        <v>25056</v>
      </c>
      <c r="J8" s="17">
        <v>6</v>
      </c>
      <c r="K8" s="18">
        <f t="shared" si="0"/>
        <v>20</v>
      </c>
      <c r="L8" s="24">
        <f t="shared" si="1"/>
        <v>0</v>
      </c>
      <c r="M8" s="24">
        <f t="shared" si="2"/>
        <v>25200</v>
      </c>
      <c r="N8" s="24">
        <f t="shared" si="3"/>
        <v>25200</v>
      </c>
      <c r="O8" s="24">
        <f t="shared" si="4"/>
        <v>21600</v>
      </c>
    </row>
    <row r="9" spans="1:16" x14ac:dyDescent="0.25">
      <c r="A9" s="13">
        <v>2981</v>
      </c>
      <c r="B9" s="14" t="s">
        <v>87</v>
      </c>
      <c r="C9" s="15">
        <v>0</v>
      </c>
      <c r="D9" s="16">
        <v>0</v>
      </c>
      <c r="E9" s="15">
        <v>9744</v>
      </c>
      <c r="F9" s="16">
        <v>2</v>
      </c>
      <c r="G9" s="15">
        <v>9744</v>
      </c>
      <c r="H9" s="17">
        <v>2</v>
      </c>
      <c r="I9" s="15">
        <v>4872</v>
      </c>
      <c r="J9" s="17">
        <v>1</v>
      </c>
      <c r="K9" s="18">
        <f t="shared" si="0"/>
        <v>5</v>
      </c>
      <c r="L9" s="24">
        <f t="shared" si="1"/>
        <v>0</v>
      </c>
      <c r="M9" s="24">
        <f t="shared" si="2"/>
        <v>8400</v>
      </c>
      <c r="N9" s="24">
        <f t="shared" si="3"/>
        <v>8400</v>
      </c>
      <c r="O9" s="24">
        <f t="shared" si="4"/>
        <v>4200</v>
      </c>
    </row>
    <row r="10" spans="1:16" x14ac:dyDescent="0.25">
      <c r="A10" s="13">
        <v>2981</v>
      </c>
      <c r="B10" s="14" t="s">
        <v>88</v>
      </c>
      <c r="C10" s="15">
        <v>0</v>
      </c>
      <c r="D10" s="16">
        <v>0</v>
      </c>
      <c r="E10" s="15">
        <v>30159.999999999996</v>
      </c>
      <c r="F10" s="16">
        <v>4</v>
      </c>
      <c r="G10" s="15">
        <v>30159.999999999996</v>
      </c>
      <c r="H10" s="17">
        <v>4</v>
      </c>
      <c r="I10" s="15">
        <v>0</v>
      </c>
      <c r="J10" s="17">
        <v>0</v>
      </c>
      <c r="K10" s="18">
        <f t="shared" si="0"/>
        <v>8</v>
      </c>
      <c r="L10" s="24">
        <f t="shared" si="1"/>
        <v>0</v>
      </c>
      <c r="M10" s="24">
        <f t="shared" si="2"/>
        <v>26000</v>
      </c>
      <c r="N10" s="24">
        <f t="shared" si="3"/>
        <v>26000</v>
      </c>
      <c r="O10" s="24">
        <f t="shared" si="4"/>
        <v>0</v>
      </c>
    </row>
    <row r="11" spans="1:16" x14ac:dyDescent="0.25">
      <c r="A11" s="13">
        <v>2961</v>
      </c>
      <c r="B11" s="14" t="s">
        <v>222</v>
      </c>
      <c r="C11" s="15">
        <v>0</v>
      </c>
      <c r="D11" s="16">
        <v>0</v>
      </c>
      <c r="E11" s="15">
        <v>4036.8</v>
      </c>
      <c r="F11" s="16">
        <v>20</v>
      </c>
      <c r="G11" s="15">
        <v>3027.6</v>
      </c>
      <c r="H11" s="17">
        <v>15</v>
      </c>
      <c r="I11" s="15">
        <v>3027.6</v>
      </c>
      <c r="J11" s="17">
        <v>15</v>
      </c>
      <c r="K11" s="18">
        <f t="shared" si="0"/>
        <v>50</v>
      </c>
      <c r="L11" s="24">
        <f t="shared" si="1"/>
        <v>0</v>
      </c>
      <c r="M11" s="24">
        <f t="shared" si="2"/>
        <v>3480.0000000000005</v>
      </c>
      <c r="N11" s="24">
        <f t="shared" si="3"/>
        <v>2610</v>
      </c>
      <c r="O11" s="24">
        <f t="shared" si="4"/>
        <v>2610</v>
      </c>
    </row>
    <row r="12" spans="1:16" x14ac:dyDescent="0.25">
      <c r="A12" s="13">
        <v>2981</v>
      </c>
      <c r="B12" s="14" t="s">
        <v>89</v>
      </c>
      <c r="C12" s="15">
        <v>0</v>
      </c>
      <c r="D12" s="16">
        <v>0</v>
      </c>
      <c r="E12" s="15">
        <v>3248</v>
      </c>
      <c r="F12" s="16">
        <v>1</v>
      </c>
      <c r="G12" s="15">
        <v>3248</v>
      </c>
      <c r="H12" s="17">
        <v>1</v>
      </c>
      <c r="I12" s="15">
        <v>3248</v>
      </c>
      <c r="J12" s="17">
        <v>1</v>
      </c>
      <c r="K12" s="18">
        <f t="shared" si="0"/>
        <v>3</v>
      </c>
      <c r="L12" s="24">
        <f t="shared" si="1"/>
        <v>0</v>
      </c>
      <c r="M12" s="24">
        <f t="shared" si="2"/>
        <v>2800</v>
      </c>
      <c r="N12" s="24">
        <f t="shared" si="3"/>
        <v>2800</v>
      </c>
      <c r="O12" s="24">
        <f t="shared" si="4"/>
        <v>2800</v>
      </c>
    </row>
    <row r="13" spans="1:16" x14ac:dyDescent="0.25">
      <c r="A13" s="13">
        <v>2981</v>
      </c>
      <c r="B13" s="14" t="s">
        <v>90</v>
      </c>
      <c r="C13" s="15">
        <v>0</v>
      </c>
      <c r="D13" s="16">
        <v>0</v>
      </c>
      <c r="E13" s="15">
        <v>12064</v>
      </c>
      <c r="F13" s="16">
        <v>2</v>
      </c>
      <c r="G13" s="15">
        <v>12064</v>
      </c>
      <c r="H13" s="17">
        <v>2</v>
      </c>
      <c r="I13" s="15">
        <v>6032</v>
      </c>
      <c r="J13" s="17">
        <v>1</v>
      </c>
      <c r="K13" s="18">
        <f t="shared" si="0"/>
        <v>5</v>
      </c>
      <c r="L13" s="24">
        <f t="shared" si="1"/>
        <v>0</v>
      </c>
      <c r="M13" s="24">
        <f t="shared" si="2"/>
        <v>10400</v>
      </c>
      <c r="N13" s="24">
        <f t="shared" si="3"/>
        <v>10400</v>
      </c>
      <c r="O13" s="24">
        <f t="shared" si="4"/>
        <v>5200</v>
      </c>
    </row>
    <row r="14" spans="1:16" x14ac:dyDescent="0.25">
      <c r="A14" s="13">
        <v>2981</v>
      </c>
      <c r="B14" s="14" t="s">
        <v>91</v>
      </c>
      <c r="C14" s="15">
        <v>0</v>
      </c>
      <c r="D14" s="16">
        <v>0</v>
      </c>
      <c r="E14" s="15">
        <v>19952</v>
      </c>
      <c r="F14" s="16">
        <v>2</v>
      </c>
      <c r="G14" s="15">
        <v>19952</v>
      </c>
      <c r="H14" s="17">
        <v>2</v>
      </c>
      <c r="I14" s="15">
        <v>9976</v>
      </c>
      <c r="J14" s="17">
        <v>1</v>
      </c>
      <c r="K14" s="18">
        <f t="shared" si="0"/>
        <v>5</v>
      </c>
      <c r="L14" s="24">
        <f t="shared" si="1"/>
        <v>0</v>
      </c>
      <c r="M14" s="24">
        <f t="shared" si="2"/>
        <v>17200</v>
      </c>
      <c r="N14" s="24">
        <f t="shared" si="3"/>
        <v>17200</v>
      </c>
      <c r="O14" s="24">
        <f t="shared" si="4"/>
        <v>8600</v>
      </c>
    </row>
    <row r="15" spans="1:16" x14ac:dyDescent="0.25">
      <c r="A15" s="13">
        <v>2961</v>
      </c>
      <c r="B15" s="14" t="s">
        <v>18</v>
      </c>
      <c r="C15" s="15">
        <v>0</v>
      </c>
      <c r="D15" s="16">
        <v>0</v>
      </c>
      <c r="E15" s="15">
        <v>17400</v>
      </c>
      <c r="F15" s="16">
        <v>2</v>
      </c>
      <c r="G15" s="15">
        <v>26100</v>
      </c>
      <c r="H15" s="17">
        <v>3</v>
      </c>
      <c r="I15" s="15">
        <v>0</v>
      </c>
      <c r="J15" s="17">
        <v>0</v>
      </c>
      <c r="K15" s="18">
        <f t="shared" si="0"/>
        <v>5</v>
      </c>
      <c r="L15" s="24">
        <f t="shared" si="1"/>
        <v>0</v>
      </c>
      <c r="M15" s="24">
        <f t="shared" si="2"/>
        <v>15000.000000000002</v>
      </c>
      <c r="N15" s="24">
        <f t="shared" si="3"/>
        <v>22500</v>
      </c>
      <c r="O15" s="24">
        <f t="shared" si="4"/>
        <v>0</v>
      </c>
    </row>
    <row r="16" spans="1:16" x14ac:dyDescent="0.25">
      <c r="A16" s="13">
        <v>2961</v>
      </c>
      <c r="B16" s="14" t="s">
        <v>19</v>
      </c>
      <c r="C16" s="15">
        <v>0</v>
      </c>
      <c r="D16" s="16">
        <v>0</v>
      </c>
      <c r="E16" s="15">
        <v>8700</v>
      </c>
      <c r="F16" s="16">
        <v>1</v>
      </c>
      <c r="G16" s="15">
        <v>8700</v>
      </c>
      <c r="H16" s="17">
        <v>1</v>
      </c>
      <c r="I16" s="15">
        <v>0</v>
      </c>
      <c r="J16" s="17">
        <v>0</v>
      </c>
      <c r="K16" s="18">
        <f t="shared" si="0"/>
        <v>2</v>
      </c>
      <c r="L16" s="24">
        <f t="shared" si="1"/>
        <v>0</v>
      </c>
      <c r="M16" s="24">
        <f t="shared" si="2"/>
        <v>7500.0000000000009</v>
      </c>
      <c r="N16" s="24">
        <f t="shared" si="3"/>
        <v>7500.0000000000009</v>
      </c>
      <c r="O16" s="24">
        <f t="shared" si="4"/>
        <v>0</v>
      </c>
    </row>
    <row r="17" spans="1:15" x14ac:dyDescent="0.25">
      <c r="A17" s="13">
        <v>2961</v>
      </c>
      <c r="B17" s="14" t="s">
        <v>20</v>
      </c>
      <c r="C17" s="15">
        <v>0</v>
      </c>
      <c r="D17" s="16">
        <v>0</v>
      </c>
      <c r="E17" s="15">
        <v>6143.36</v>
      </c>
      <c r="F17" s="16">
        <v>2</v>
      </c>
      <c r="G17" s="15">
        <v>0</v>
      </c>
      <c r="H17" s="17">
        <v>0</v>
      </c>
      <c r="I17" s="15">
        <v>0</v>
      </c>
      <c r="J17" s="17">
        <v>0</v>
      </c>
      <c r="K17" s="18">
        <f t="shared" si="0"/>
        <v>2</v>
      </c>
      <c r="L17" s="24">
        <f t="shared" si="1"/>
        <v>0</v>
      </c>
      <c r="M17" s="24">
        <f t="shared" si="2"/>
        <v>5296</v>
      </c>
      <c r="N17" s="24">
        <f t="shared" si="3"/>
        <v>0</v>
      </c>
      <c r="O17" s="24">
        <f t="shared" si="4"/>
        <v>0</v>
      </c>
    </row>
    <row r="18" spans="1:15" x14ac:dyDescent="0.25">
      <c r="A18" s="13">
        <v>2961</v>
      </c>
      <c r="B18" s="14" t="s">
        <v>21</v>
      </c>
      <c r="C18" s="15">
        <v>0</v>
      </c>
      <c r="D18" s="16">
        <v>0</v>
      </c>
      <c r="E18" s="15">
        <v>3686.48</v>
      </c>
      <c r="F18" s="16">
        <v>2</v>
      </c>
      <c r="G18" s="15">
        <v>0</v>
      </c>
      <c r="H18" s="17">
        <v>0</v>
      </c>
      <c r="I18" s="15">
        <v>0</v>
      </c>
      <c r="J18" s="17">
        <v>0</v>
      </c>
      <c r="K18" s="18">
        <f t="shared" si="0"/>
        <v>2</v>
      </c>
      <c r="L18" s="24">
        <f t="shared" si="1"/>
        <v>0</v>
      </c>
      <c r="M18" s="24">
        <f t="shared" si="2"/>
        <v>3178.0000000000005</v>
      </c>
      <c r="N18" s="24">
        <f t="shared" si="3"/>
        <v>0</v>
      </c>
      <c r="O18" s="24">
        <f t="shared" si="4"/>
        <v>0</v>
      </c>
    </row>
    <row r="19" spans="1:15" x14ac:dyDescent="0.25">
      <c r="A19" s="13">
        <v>2961</v>
      </c>
      <c r="B19" s="14" t="s">
        <v>223</v>
      </c>
      <c r="C19" s="15">
        <v>0</v>
      </c>
      <c r="D19" s="16">
        <v>0</v>
      </c>
      <c r="E19" s="15">
        <v>7628.16</v>
      </c>
      <c r="F19" s="16">
        <v>8</v>
      </c>
      <c r="G19" s="15">
        <v>7628.16</v>
      </c>
      <c r="H19" s="17">
        <v>8</v>
      </c>
      <c r="I19" s="15">
        <v>3814.08</v>
      </c>
      <c r="J19" s="17">
        <v>4</v>
      </c>
      <c r="K19" s="18">
        <f t="shared" si="0"/>
        <v>20</v>
      </c>
      <c r="L19" s="24">
        <f t="shared" si="1"/>
        <v>0</v>
      </c>
      <c r="M19" s="24">
        <f t="shared" si="2"/>
        <v>6576</v>
      </c>
      <c r="N19" s="24">
        <f t="shared" si="3"/>
        <v>6576</v>
      </c>
      <c r="O19" s="24">
        <f t="shared" si="4"/>
        <v>3288</v>
      </c>
    </row>
    <row r="20" spans="1:15" x14ac:dyDescent="0.25">
      <c r="A20" s="13">
        <v>2961</v>
      </c>
      <c r="B20" s="14" t="s">
        <v>22</v>
      </c>
      <c r="C20" s="15">
        <v>0</v>
      </c>
      <c r="D20" s="16">
        <v>0</v>
      </c>
      <c r="E20" s="15">
        <v>9280</v>
      </c>
      <c r="F20" s="16">
        <v>8</v>
      </c>
      <c r="G20" s="15">
        <v>9280</v>
      </c>
      <c r="H20" s="17">
        <v>8</v>
      </c>
      <c r="I20" s="15">
        <v>4640</v>
      </c>
      <c r="J20" s="17">
        <v>4</v>
      </c>
      <c r="K20" s="18">
        <f t="shared" si="0"/>
        <v>20</v>
      </c>
      <c r="L20" s="24">
        <f t="shared" si="1"/>
        <v>0</v>
      </c>
      <c r="M20" s="24">
        <f t="shared" si="2"/>
        <v>8000.0000000000009</v>
      </c>
      <c r="N20" s="24">
        <f t="shared" si="3"/>
        <v>8000.0000000000009</v>
      </c>
      <c r="O20" s="24">
        <f t="shared" si="4"/>
        <v>4000.0000000000005</v>
      </c>
    </row>
    <row r="21" spans="1:15" x14ac:dyDescent="0.25">
      <c r="A21" s="13">
        <v>2981</v>
      </c>
      <c r="B21" s="14" t="s">
        <v>92</v>
      </c>
      <c r="C21" s="15">
        <v>0</v>
      </c>
      <c r="D21" s="16">
        <v>0</v>
      </c>
      <c r="E21" s="15">
        <v>0</v>
      </c>
      <c r="F21" s="16">
        <v>0</v>
      </c>
      <c r="G21" s="15">
        <v>5174.7599999999993</v>
      </c>
      <c r="H21" s="17">
        <v>3</v>
      </c>
      <c r="I21" s="15">
        <v>3449.8399999999997</v>
      </c>
      <c r="J21" s="17">
        <v>2</v>
      </c>
      <c r="K21" s="18">
        <f t="shared" si="0"/>
        <v>5</v>
      </c>
      <c r="L21" s="24">
        <f t="shared" si="1"/>
        <v>0</v>
      </c>
      <c r="M21" s="24">
        <f t="shared" si="2"/>
        <v>0</v>
      </c>
      <c r="N21" s="24">
        <f t="shared" si="3"/>
        <v>4461</v>
      </c>
      <c r="O21" s="24">
        <f t="shared" si="4"/>
        <v>2974</v>
      </c>
    </row>
    <row r="22" spans="1:15" x14ac:dyDescent="0.25">
      <c r="A22" s="13">
        <v>2981</v>
      </c>
      <c r="B22" s="14" t="s">
        <v>93</v>
      </c>
      <c r="C22" s="15">
        <v>0</v>
      </c>
      <c r="D22" s="16">
        <v>0</v>
      </c>
      <c r="E22" s="15">
        <v>0</v>
      </c>
      <c r="F22" s="16"/>
      <c r="G22" s="15">
        <v>7656</v>
      </c>
      <c r="H22" s="17">
        <v>3</v>
      </c>
      <c r="I22" s="15">
        <v>5104</v>
      </c>
      <c r="J22" s="17">
        <v>2</v>
      </c>
      <c r="K22" s="18">
        <f t="shared" si="0"/>
        <v>5</v>
      </c>
      <c r="L22" s="24">
        <f t="shared" si="1"/>
        <v>0</v>
      </c>
      <c r="M22" s="24">
        <f t="shared" si="2"/>
        <v>0</v>
      </c>
      <c r="N22" s="24">
        <f t="shared" si="3"/>
        <v>6600</v>
      </c>
      <c r="O22" s="24">
        <f t="shared" si="4"/>
        <v>4400</v>
      </c>
    </row>
    <row r="23" spans="1:15" x14ac:dyDescent="0.25">
      <c r="A23" s="13">
        <v>2981</v>
      </c>
      <c r="B23" s="14" t="s">
        <v>94</v>
      </c>
      <c r="C23" s="15">
        <v>0</v>
      </c>
      <c r="D23" s="16">
        <v>0</v>
      </c>
      <c r="E23" s="15">
        <v>0</v>
      </c>
      <c r="F23" s="16">
        <v>0</v>
      </c>
      <c r="G23" s="15">
        <v>15520.8</v>
      </c>
      <c r="H23" s="17">
        <v>3</v>
      </c>
      <c r="I23" s="15">
        <v>10347.199999999999</v>
      </c>
      <c r="J23" s="17">
        <v>2</v>
      </c>
      <c r="K23" s="18">
        <f t="shared" si="0"/>
        <v>5</v>
      </c>
      <c r="L23" s="24">
        <f t="shared" si="1"/>
        <v>0</v>
      </c>
      <c r="M23" s="24">
        <f t="shared" si="2"/>
        <v>0</v>
      </c>
      <c r="N23" s="24">
        <f t="shared" si="3"/>
        <v>13380</v>
      </c>
      <c r="O23" s="24">
        <f t="shared" si="4"/>
        <v>8920</v>
      </c>
    </row>
    <row r="24" spans="1:15" x14ac:dyDescent="0.25">
      <c r="A24" s="13">
        <v>2961</v>
      </c>
      <c r="B24" s="14" t="s">
        <v>23</v>
      </c>
      <c r="C24" s="15">
        <v>0</v>
      </c>
      <c r="D24" s="16">
        <v>0</v>
      </c>
      <c r="E24" s="15">
        <v>5104</v>
      </c>
      <c r="F24" s="16">
        <v>4</v>
      </c>
      <c r="G24" s="15">
        <v>5104</v>
      </c>
      <c r="H24" s="17">
        <v>4</v>
      </c>
      <c r="I24" s="15">
        <v>2552</v>
      </c>
      <c r="J24" s="17">
        <v>2</v>
      </c>
      <c r="K24" s="18">
        <f t="shared" si="0"/>
        <v>10</v>
      </c>
      <c r="L24" s="24">
        <f t="shared" si="1"/>
        <v>0</v>
      </c>
      <c r="M24" s="24">
        <f t="shared" si="2"/>
        <v>4400</v>
      </c>
      <c r="N24" s="24">
        <f t="shared" si="3"/>
        <v>4400</v>
      </c>
      <c r="O24" s="24">
        <f t="shared" si="4"/>
        <v>2200</v>
      </c>
    </row>
    <row r="25" spans="1:15" x14ac:dyDescent="0.25">
      <c r="A25" s="13">
        <v>2961</v>
      </c>
      <c r="B25" s="14" t="s">
        <v>24</v>
      </c>
      <c r="C25" s="15">
        <v>0</v>
      </c>
      <c r="D25" s="16">
        <v>0</v>
      </c>
      <c r="E25" s="15">
        <v>2784</v>
      </c>
      <c r="F25" s="16">
        <v>2</v>
      </c>
      <c r="G25" s="15">
        <v>4176</v>
      </c>
      <c r="H25" s="17">
        <v>3</v>
      </c>
      <c r="I25" s="15">
        <v>0</v>
      </c>
      <c r="J25" s="17">
        <v>0</v>
      </c>
      <c r="K25" s="18">
        <f t="shared" si="0"/>
        <v>5</v>
      </c>
      <c r="L25" s="24">
        <f t="shared" si="1"/>
        <v>0</v>
      </c>
      <c r="M25" s="24">
        <f t="shared" si="2"/>
        <v>2400</v>
      </c>
      <c r="N25" s="24">
        <f t="shared" si="3"/>
        <v>3600.0000000000005</v>
      </c>
      <c r="O25" s="24">
        <f t="shared" si="4"/>
        <v>0</v>
      </c>
    </row>
    <row r="26" spans="1:15" x14ac:dyDescent="0.25">
      <c r="A26" s="13">
        <v>2961</v>
      </c>
      <c r="B26" s="14" t="s">
        <v>25</v>
      </c>
      <c r="C26" s="15">
        <v>0</v>
      </c>
      <c r="D26" s="16">
        <v>0</v>
      </c>
      <c r="E26" s="15">
        <v>3248</v>
      </c>
      <c r="F26" s="16">
        <v>2</v>
      </c>
      <c r="G26" s="15">
        <v>4872</v>
      </c>
      <c r="H26" s="17">
        <v>3</v>
      </c>
      <c r="I26" s="15">
        <v>0</v>
      </c>
      <c r="J26" s="17">
        <v>0</v>
      </c>
      <c r="K26" s="18">
        <f t="shared" si="0"/>
        <v>5</v>
      </c>
      <c r="L26" s="24">
        <f t="shared" si="1"/>
        <v>0</v>
      </c>
      <c r="M26" s="24">
        <f t="shared" si="2"/>
        <v>2800</v>
      </c>
      <c r="N26" s="24">
        <f t="shared" si="3"/>
        <v>4200</v>
      </c>
      <c r="O26" s="24">
        <f t="shared" si="4"/>
        <v>0</v>
      </c>
    </row>
    <row r="27" spans="1:15" x14ac:dyDescent="0.25">
      <c r="A27" s="13">
        <v>2961</v>
      </c>
      <c r="B27" s="14" t="s">
        <v>224</v>
      </c>
      <c r="C27" s="15">
        <v>0</v>
      </c>
      <c r="D27" s="16">
        <v>0</v>
      </c>
      <c r="E27" s="15">
        <v>7569</v>
      </c>
      <c r="F27" s="16">
        <v>5</v>
      </c>
      <c r="G27" s="15">
        <v>7569</v>
      </c>
      <c r="H27" s="17">
        <v>5</v>
      </c>
      <c r="I27" s="15">
        <v>0</v>
      </c>
      <c r="J27" s="17"/>
      <c r="K27" s="18">
        <f t="shared" si="0"/>
        <v>10</v>
      </c>
      <c r="L27" s="24">
        <f t="shared" si="1"/>
        <v>0</v>
      </c>
      <c r="M27" s="24">
        <f t="shared" si="2"/>
        <v>6525</v>
      </c>
      <c r="N27" s="24">
        <f t="shared" si="3"/>
        <v>6525</v>
      </c>
      <c r="O27" s="24">
        <f t="shared" si="4"/>
        <v>0</v>
      </c>
    </row>
    <row r="28" spans="1:15" x14ac:dyDescent="0.25">
      <c r="A28" s="13">
        <v>2981</v>
      </c>
      <c r="B28" s="14" t="s">
        <v>95</v>
      </c>
      <c r="C28" s="15">
        <v>0</v>
      </c>
      <c r="D28" s="16">
        <v>0</v>
      </c>
      <c r="E28" s="15">
        <v>12446.8</v>
      </c>
      <c r="F28" s="16">
        <v>2</v>
      </c>
      <c r="G28" s="15">
        <v>12446.8</v>
      </c>
      <c r="H28" s="17">
        <v>2</v>
      </c>
      <c r="I28" s="15">
        <v>12446.8</v>
      </c>
      <c r="J28" s="17">
        <v>2</v>
      </c>
      <c r="K28" s="18">
        <f t="shared" si="0"/>
        <v>6</v>
      </c>
      <c r="L28" s="24">
        <f t="shared" si="1"/>
        <v>0</v>
      </c>
      <c r="M28" s="24">
        <f t="shared" si="2"/>
        <v>10730</v>
      </c>
      <c r="N28" s="24">
        <f t="shared" si="3"/>
        <v>10730</v>
      </c>
      <c r="O28" s="24">
        <f t="shared" si="4"/>
        <v>10730</v>
      </c>
    </row>
    <row r="29" spans="1:15" x14ac:dyDescent="0.25">
      <c r="A29" s="13">
        <v>2981</v>
      </c>
      <c r="B29" s="14" t="s">
        <v>96</v>
      </c>
      <c r="C29" s="15">
        <v>0</v>
      </c>
      <c r="D29" s="16">
        <v>0</v>
      </c>
      <c r="E29" s="15">
        <v>7539.9999999999991</v>
      </c>
      <c r="F29" s="16">
        <v>2</v>
      </c>
      <c r="G29" s="15">
        <v>7539.9999999999991</v>
      </c>
      <c r="H29" s="17">
        <v>2</v>
      </c>
      <c r="I29" s="15">
        <v>7539.9999999999991</v>
      </c>
      <c r="J29" s="17">
        <v>2</v>
      </c>
      <c r="K29" s="18">
        <f t="shared" si="0"/>
        <v>6</v>
      </c>
      <c r="L29" s="24">
        <f t="shared" si="1"/>
        <v>0</v>
      </c>
      <c r="M29" s="24">
        <f t="shared" si="2"/>
        <v>6500</v>
      </c>
      <c r="N29" s="24">
        <f t="shared" si="3"/>
        <v>6500</v>
      </c>
      <c r="O29" s="24">
        <f t="shared" si="4"/>
        <v>6500</v>
      </c>
    </row>
    <row r="30" spans="1:15" x14ac:dyDescent="0.25">
      <c r="A30" s="13">
        <v>2981</v>
      </c>
      <c r="B30" s="14" t="s">
        <v>97</v>
      </c>
      <c r="C30" s="15">
        <v>0</v>
      </c>
      <c r="D30" s="16">
        <v>0</v>
      </c>
      <c r="E30" s="15">
        <v>26389.999999999996</v>
      </c>
      <c r="F30" s="16">
        <v>7</v>
      </c>
      <c r="G30" s="15">
        <v>26389.999999999996</v>
      </c>
      <c r="H30" s="17">
        <v>7</v>
      </c>
      <c r="I30" s="15">
        <v>22619.999999999996</v>
      </c>
      <c r="J30" s="17">
        <v>6</v>
      </c>
      <c r="K30" s="18">
        <f t="shared" si="0"/>
        <v>20</v>
      </c>
      <c r="L30" s="24">
        <f t="shared" si="1"/>
        <v>0</v>
      </c>
      <c r="M30" s="24">
        <f t="shared" si="2"/>
        <v>22750</v>
      </c>
      <c r="N30" s="24">
        <f t="shared" si="3"/>
        <v>22750</v>
      </c>
      <c r="O30" s="24">
        <f t="shared" si="4"/>
        <v>19500</v>
      </c>
    </row>
    <row r="31" spans="1:15" x14ac:dyDescent="0.25">
      <c r="A31" s="13">
        <v>2981</v>
      </c>
      <c r="B31" s="14" t="s">
        <v>98</v>
      </c>
      <c r="C31" s="15">
        <v>0</v>
      </c>
      <c r="D31" s="16">
        <v>0</v>
      </c>
      <c r="E31" s="15">
        <v>1113.5999999999999</v>
      </c>
      <c r="F31" s="16">
        <v>1</v>
      </c>
      <c r="G31" s="15">
        <v>1113.5999999999999</v>
      </c>
      <c r="H31" s="17">
        <v>1</v>
      </c>
      <c r="I31" s="15">
        <v>0</v>
      </c>
      <c r="J31" s="17">
        <v>0</v>
      </c>
      <c r="K31" s="18">
        <f t="shared" si="0"/>
        <v>2</v>
      </c>
      <c r="L31" s="24">
        <f t="shared" si="1"/>
        <v>0</v>
      </c>
      <c r="M31" s="24">
        <f t="shared" si="2"/>
        <v>960</v>
      </c>
      <c r="N31" s="24">
        <f t="shared" si="3"/>
        <v>960</v>
      </c>
      <c r="O31" s="24">
        <f t="shared" si="4"/>
        <v>0</v>
      </c>
    </row>
    <row r="32" spans="1:15" x14ac:dyDescent="0.25">
      <c r="A32" s="13">
        <v>2961</v>
      </c>
      <c r="B32" s="14" t="s">
        <v>26</v>
      </c>
      <c r="C32" s="15">
        <v>0</v>
      </c>
      <c r="D32" s="16">
        <v>0</v>
      </c>
      <c r="E32" s="15">
        <v>0</v>
      </c>
      <c r="F32" s="16">
        <v>0</v>
      </c>
      <c r="G32" s="15">
        <v>2354.8000000000002</v>
      </c>
      <c r="H32" s="17">
        <v>2</v>
      </c>
      <c r="I32" s="15">
        <v>0</v>
      </c>
      <c r="J32" s="17">
        <v>0</v>
      </c>
      <c r="K32" s="18">
        <f t="shared" si="0"/>
        <v>2</v>
      </c>
      <c r="L32" s="24">
        <f t="shared" si="1"/>
        <v>0</v>
      </c>
      <c r="M32" s="24">
        <f t="shared" si="2"/>
        <v>0</v>
      </c>
      <c r="N32" s="24">
        <f t="shared" si="3"/>
        <v>2030.0000000000002</v>
      </c>
      <c r="O32" s="24">
        <f t="shared" si="4"/>
        <v>0</v>
      </c>
    </row>
    <row r="33" spans="1:15" x14ac:dyDescent="0.25">
      <c r="A33" s="13">
        <v>2961</v>
      </c>
      <c r="B33" s="14" t="s">
        <v>225</v>
      </c>
      <c r="C33" s="15">
        <v>0</v>
      </c>
      <c r="D33" s="16">
        <v>0</v>
      </c>
      <c r="E33" s="15">
        <v>2059</v>
      </c>
      <c r="F33" s="16">
        <v>5</v>
      </c>
      <c r="G33" s="15">
        <v>2059</v>
      </c>
      <c r="H33" s="17">
        <v>5</v>
      </c>
      <c r="I33" s="15">
        <v>0</v>
      </c>
      <c r="J33" s="17">
        <v>0</v>
      </c>
      <c r="K33" s="18">
        <f t="shared" si="0"/>
        <v>10</v>
      </c>
      <c r="L33" s="24">
        <f t="shared" si="1"/>
        <v>0</v>
      </c>
      <c r="M33" s="24">
        <f t="shared" si="2"/>
        <v>1775.0000000000002</v>
      </c>
      <c r="N33" s="24">
        <f t="shared" si="3"/>
        <v>1775.0000000000002</v>
      </c>
      <c r="O33" s="24">
        <f t="shared" si="4"/>
        <v>0</v>
      </c>
    </row>
    <row r="34" spans="1:15" x14ac:dyDescent="0.25">
      <c r="A34" s="13">
        <v>2961</v>
      </c>
      <c r="B34" s="14" t="s">
        <v>27</v>
      </c>
      <c r="C34" s="15">
        <v>0</v>
      </c>
      <c r="D34" s="16">
        <v>0</v>
      </c>
      <c r="E34" s="15">
        <v>5887</v>
      </c>
      <c r="F34" s="16">
        <v>5</v>
      </c>
      <c r="G34" s="15">
        <v>5887</v>
      </c>
      <c r="H34" s="17">
        <v>5</v>
      </c>
      <c r="I34" s="15">
        <v>0</v>
      </c>
      <c r="J34" s="17">
        <v>0</v>
      </c>
      <c r="K34" s="18">
        <f t="shared" si="0"/>
        <v>10</v>
      </c>
      <c r="L34" s="24">
        <f t="shared" si="1"/>
        <v>0</v>
      </c>
      <c r="M34" s="24">
        <f t="shared" si="2"/>
        <v>5075</v>
      </c>
      <c r="N34" s="24">
        <f t="shared" si="3"/>
        <v>5075</v>
      </c>
      <c r="O34" s="24">
        <f t="shared" si="4"/>
        <v>0</v>
      </c>
    </row>
    <row r="35" spans="1:15" x14ac:dyDescent="0.25">
      <c r="A35" s="13">
        <v>2961</v>
      </c>
      <c r="B35" s="14" t="s">
        <v>226</v>
      </c>
      <c r="C35" s="15">
        <v>0</v>
      </c>
      <c r="D35" s="16">
        <v>0</v>
      </c>
      <c r="E35" s="15">
        <v>2059</v>
      </c>
      <c r="F35" s="16">
        <v>5</v>
      </c>
      <c r="G35" s="15">
        <v>0</v>
      </c>
      <c r="H35" s="17">
        <v>0</v>
      </c>
      <c r="I35" s="15">
        <v>2059</v>
      </c>
      <c r="J35" s="17">
        <v>5</v>
      </c>
      <c r="K35" s="18">
        <f t="shared" si="0"/>
        <v>10</v>
      </c>
      <c r="L35" s="24">
        <f t="shared" si="1"/>
        <v>0</v>
      </c>
      <c r="M35" s="24">
        <f t="shared" si="2"/>
        <v>1775.0000000000002</v>
      </c>
      <c r="N35" s="24">
        <f t="shared" si="3"/>
        <v>0</v>
      </c>
      <c r="O35" s="24">
        <f t="shared" si="4"/>
        <v>1775.0000000000002</v>
      </c>
    </row>
    <row r="36" spans="1:15" x14ac:dyDescent="0.25">
      <c r="A36" s="13">
        <v>2961</v>
      </c>
      <c r="B36" s="14" t="s">
        <v>28</v>
      </c>
      <c r="C36" s="15">
        <v>0</v>
      </c>
      <c r="D36" s="16">
        <v>0</v>
      </c>
      <c r="E36" s="15">
        <v>0</v>
      </c>
      <c r="F36" s="16">
        <v>0</v>
      </c>
      <c r="G36" s="15">
        <v>5400</v>
      </c>
      <c r="H36" s="17">
        <v>2</v>
      </c>
      <c r="I36" s="15">
        <v>0</v>
      </c>
      <c r="J36" s="17">
        <v>0</v>
      </c>
      <c r="K36" s="18">
        <f t="shared" si="0"/>
        <v>2</v>
      </c>
      <c r="L36" s="24">
        <f t="shared" si="1"/>
        <v>0</v>
      </c>
      <c r="M36" s="24">
        <f t="shared" si="2"/>
        <v>0</v>
      </c>
      <c r="N36" s="24">
        <f t="shared" si="3"/>
        <v>4655.1724137931042</v>
      </c>
      <c r="O36" s="24">
        <f t="shared" si="4"/>
        <v>0</v>
      </c>
    </row>
    <row r="37" spans="1:15" x14ac:dyDescent="0.25">
      <c r="A37" s="13">
        <v>2961</v>
      </c>
      <c r="B37" s="14" t="s">
        <v>29</v>
      </c>
      <c r="C37" s="15">
        <v>0</v>
      </c>
      <c r="D37" s="16">
        <v>0</v>
      </c>
      <c r="E37" s="15">
        <v>0</v>
      </c>
      <c r="F37" s="16">
        <v>0</v>
      </c>
      <c r="G37" s="15">
        <v>5400</v>
      </c>
      <c r="H37" s="17">
        <v>2</v>
      </c>
      <c r="I37" s="15">
        <v>0</v>
      </c>
      <c r="J37" s="17">
        <v>0</v>
      </c>
      <c r="K37" s="18">
        <f t="shared" si="0"/>
        <v>2</v>
      </c>
      <c r="L37" s="24">
        <f t="shared" si="1"/>
        <v>0</v>
      </c>
      <c r="M37" s="24">
        <f t="shared" si="2"/>
        <v>0</v>
      </c>
      <c r="N37" s="24">
        <f t="shared" si="3"/>
        <v>4655.1724137931042</v>
      </c>
      <c r="O37" s="24">
        <f t="shared" si="4"/>
        <v>0</v>
      </c>
    </row>
    <row r="38" spans="1:15" x14ac:dyDescent="0.25">
      <c r="A38" s="13">
        <v>2961</v>
      </c>
      <c r="B38" s="14" t="s">
        <v>227</v>
      </c>
      <c r="C38" s="15">
        <v>0</v>
      </c>
      <c r="D38" s="16">
        <v>0</v>
      </c>
      <c r="E38" s="15">
        <v>371.2</v>
      </c>
      <c r="F38" s="16">
        <v>8</v>
      </c>
      <c r="G38" s="15">
        <v>278.39999999999998</v>
      </c>
      <c r="H38" s="17">
        <v>6</v>
      </c>
      <c r="I38" s="15">
        <v>278.39999999999998</v>
      </c>
      <c r="J38" s="17">
        <v>6</v>
      </c>
      <c r="K38" s="18">
        <f t="shared" si="0"/>
        <v>20</v>
      </c>
      <c r="L38" s="24">
        <f t="shared" si="1"/>
        <v>0</v>
      </c>
      <c r="M38" s="24">
        <f t="shared" si="2"/>
        <v>320</v>
      </c>
      <c r="N38" s="24">
        <f t="shared" si="3"/>
        <v>240</v>
      </c>
      <c r="O38" s="24">
        <f t="shared" si="4"/>
        <v>240</v>
      </c>
    </row>
    <row r="39" spans="1:15" x14ac:dyDescent="0.25">
      <c r="A39" s="13">
        <v>2981</v>
      </c>
      <c r="B39" s="14" t="s">
        <v>99</v>
      </c>
      <c r="C39" s="15">
        <v>0</v>
      </c>
      <c r="D39" s="16">
        <v>0</v>
      </c>
      <c r="E39" s="15">
        <v>3636.6</v>
      </c>
      <c r="F39" s="16">
        <v>1</v>
      </c>
      <c r="G39" s="15">
        <v>0</v>
      </c>
      <c r="H39" s="17">
        <v>0</v>
      </c>
      <c r="I39" s="15">
        <v>0</v>
      </c>
      <c r="J39" s="17">
        <v>0</v>
      </c>
      <c r="K39" s="18">
        <f t="shared" si="0"/>
        <v>1</v>
      </c>
      <c r="L39" s="24">
        <f t="shared" si="1"/>
        <v>0</v>
      </c>
      <c r="M39" s="24">
        <f t="shared" si="2"/>
        <v>3135</v>
      </c>
      <c r="N39" s="24">
        <f t="shared" si="3"/>
        <v>0</v>
      </c>
      <c r="O39" s="24">
        <f t="shared" si="4"/>
        <v>0</v>
      </c>
    </row>
    <row r="40" spans="1:15" x14ac:dyDescent="0.25">
      <c r="A40" s="13">
        <v>2961</v>
      </c>
      <c r="B40" s="14" t="s">
        <v>30</v>
      </c>
      <c r="C40" s="15">
        <v>0</v>
      </c>
      <c r="D40" s="16">
        <v>0</v>
      </c>
      <c r="E40" s="15">
        <v>12750</v>
      </c>
      <c r="F40" s="16">
        <v>2</v>
      </c>
      <c r="G40" s="15">
        <v>12750</v>
      </c>
      <c r="H40" s="17">
        <v>2</v>
      </c>
      <c r="I40" s="15">
        <v>6375</v>
      </c>
      <c r="J40" s="17">
        <v>1</v>
      </c>
      <c r="K40" s="18">
        <f t="shared" si="0"/>
        <v>5</v>
      </c>
      <c r="L40" s="24">
        <f t="shared" si="1"/>
        <v>0</v>
      </c>
      <c r="M40" s="24">
        <f t="shared" si="2"/>
        <v>10991.379310344828</v>
      </c>
      <c r="N40" s="24">
        <f t="shared" si="3"/>
        <v>10991.379310344828</v>
      </c>
      <c r="O40" s="24">
        <f t="shared" si="4"/>
        <v>5495.6896551724139</v>
      </c>
    </row>
    <row r="41" spans="1:15" x14ac:dyDescent="0.25">
      <c r="A41" s="13">
        <v>2981</v>
      </c>
      <c r="B41" s="14" t="s">
        <v>31</v>
      </c>
      <c r="C41" s="15">
        <v>0</v>
      </c>
      <c r="D41" s="16">
        <v>0</v>
      </c>
      <c r="E41" s="15">
        <v>969.76</v>
      </c>
      <c r="F41" s="16">
        <v>1</v>
      </c>
      <c r="G41" s="15">
        <v>0</v>
      </c>
      <c r="H41" s="17">
        <v>0</v>
      </c>
      <c r="I41" s="15">
        <v>0</v>
      </c>
      <c r="J41" s="17">
        <v>0</v>
      </c>
      <c r="K41" s="18">
        <f t="shared" si="0"/>
        <v>1</v>
      </c>
      <c r="L41" s="24">
        <f t="shared" si="1"/>
        <v>0</v>
      </c>
      <c r="M41" s="24">
        <f t="shared" si="2"/>
        <v>836</v>
      </c>
      <c r="N41" s="24">
        <f t="shared" si="3"/>
        <v>0</v>
      </c>
      <c r="O41" s="24">
        <f t="shared" si="4"/>
        <v>0</v>
      </c>
    </row>
    <row r="42" spans="1:15" x14ac:dyDescent="0.25">
      <c r="A42" s="13">
        <v>2981</v>
      </c>
      <c r="B42" s="14" t="s">
        <v>32</v>
      </c>
      <c r="C42" s="15">
        <v>0</v>
      </c>
      <c r="D42" s="16">
        <v>0</v>
      </c>
      <c r="E42" s="15">
        <v>3358.2</v>
      </c>
      <c r="F42" s="16">
        <v>1</v>
      </c>
      <c r="G42" s="15">
        <v>3358.2</v>
      </c>
      <c r="H42" s="17">
        <v>1</v>
      </c>
      <c r="I42" s="15">
        <v>0</v>
      </c>
      <c r="J42" s="17">
        <v>0</v>
      </c>
      <c r="K42" s="18">
        <f t="shared" si="0"/>
        <v>2</v>
      </c>
      <c r="L42" s="24">
        <f t="shared" si="1"/>
        <v>0</v>
      </c>
      <c r="M42" s="24">
        <f t="shared" si="2"/>
        <v>2895</v>
      </c>
      <c r="N42" s="24">
        <f t="shared" si="3"/>
        <v>2895</v>
      </c>
      <c r="O42" s="24">
        <f t="shared" si="4"/>
        <v>0</v>
      </c>
    </row>
    <row r="43" spans="1:15" x14ac:dyDescent="0.25">
      <c r="A43" s="13">
        <v>2981</v>
      </c>
      <c r="B43" s="14" t="s">
        <v>77</v>
      </c>
      <c r="C43" s="15">
        <v>0</v>
      </c>
      <c r="D43" s="16">
        <v>0</v>
      </c>
      <c r="E43" s="15">
        <v>1131</v>
      </c>
      <c r="F43" s="16">
        <v>3</v>
      </c>
      <c r="G43" s="15">
        <v>1131</v>
      </c>
      <c r="H43" s="17">
        <v>3</v>
      </c>
      <c r="I43" s="15">
        <v>754</v>
      </c>
      <c r="J43" s="17">
        <v>2</v>
      </c>
      <c r="K43" s="18">
        <f t="shared" si="0"/>
        <v>8</v>
      </c>
      <c r="L43" s="24">
        <f t="shared" si="1"/>
        <v>0</v>
      </c>
      <c r="M43" s="24">
        <f t="shared" si="2"/>
        <v>975.00000000000011</v>
      </c>
      <c r="N43" s="24">
        <f t="shared" si="3"/>
        <v>975.00000000000011</v>
      </c>
      <c r="O43" s="24">
        <f t="shared" si="4"/>
        <v>650</v>
      </c>
    </row>
    <row r="44" spans="1:15" x14ac:dyDescent="0.25">
      <c r="A44" s="13">
        <v>2981</v>
      </c>
      <c r="B44" s="14" t="s">
        <v>101</v>
      </c>
      <c r="C44" s="15">
        <v>0</v>
      </c>
      <c r="D44" s="16">
        <v>0</v>
      </c>
      <c r="E44" s="15">
        <v>689.04</v>
      </c>
      <c r="F44" s="16">
        <v>1</v>
      </c>
      <c r="G44" s="15">
        <v>0</v>
      </c>
      <c r="H44" s="17">
        <v>0</v>
      </c>
      <c r="I44" s="15">
        <v>0</v>
      </c>
      <c r="J44" s="17">
        <v>0</v>
      </c>
      <c r="K44" s="18">
        <f t="shared" si="0"/>
        <v>1</v>
      </c>
      <c r="L44" s="24">
        <f t="shared" si="1"/>
        <v>0</v>
      </c>
      <c r="M44" s="24">
        <f t="shared" si="2"/>
        <v>594</v>
      </c>
      <c r="N44" s="24">
        <f t="shared" si="3"/>
        <v>0</v>
      </c>
      <c r="O44" s="24">
        <f t="shared" si="4"/>
        <v>0</v>
      </c>
    </row>
    <row r="45" spans="1:15" x14ac:dyDescent="0.25">
      <c r="A45" s="13">
        <v>2981</v>
      </c>
      <c r="B45" s="14" t="s">
        <v>100</v>
      </c>
      <c r="C45" s="15">
        <v>0</v>
      </c>
      <c r="D45" s="16">
        <v>0</v>
      </c>
      <c r="E45" s="15">
        <v>2289.84</v>
      </c>
      <c r="F45" s="16">
        <v>2</v>
      </c>
      <c r="G45" s="15">
        <v>2289.84</v>
      </c>
      <c r="H45" s="17">
        <v>2</v>
      </c>
      <c r="I45" s="15">
        <v>0</v>
      </c>
      <c r="J45" s="17">
        <v>0</v>
      </c>
      <c r="K45" s="18">
        <f t="shared" si="0"/>
        <v>4</v>
      </c>
      <c r="L45" s="24">
        <f t="shared" si="1"/>
        <v>0</v>
      </c>
      <c r="M45" s="24">
        <f t="shared" si="2"/>
        <v>1974.0000000000002</v>
      </c>
      <c r="N45" s="24">
        <f t="shared" si="3"/>
        <v>1974.0000000000002</v>
      </c>
      <c r="O45" s="24">
        <f t="shared" si="4"/>
        <v>0</v>
      </c>
    </row>
    <row r="46" spans="1:15" x14ac:dyDescent="0.25">
      <c r="A46" s="13">
        <v>2961</v>
      </c>
      <c r="B46" s="14" t="s">
        <v>228</v>
      </c>
      <c r="C46" s="15">
        <v>0</v>
      </c>
      <c r="D46" s="16">
        <v>0</v>
      </c>
      <c r="E46" s="15">
        <v>4116.84</v>
      </c>
      <c r="F46" s="16">
        <v>7</v>
      </c>
      <c r="G46" s="15">
        <v>4116.84</v>
      </c>
      <c r="H46" s="17">
        <v>7</v>
      </c>
      <c r="I46" s="15">
        <v>3528.7200000000003</v>
      </c>
      <c r="J46" s="17">
        <v>6</v>
      </c>
      <c r="K46" s="18">
        <f t="shared" si="0"/>
        <v>20</v>
      </c>
      <c r="L46" s="24">
        <f t="shared" si="1"/>
        <v>0</v>
      </c>
      <c r="M46" s="24">
        <f t="shared" si="2"/>
        <v>3549.0000000000005</v>
      </c>
      <c r="N46" s="24">
        <f t="shared" si="3"/>
        <v>3549.0000000000005</v>
      </c>
      <c r="O46" s="24">
        <f t="shared" si="4"/>
        <v>3042.0000000000005</v>
      </c>
    </row>
    <row r="47" spans="1:15" x14ac:dyDescent="0.25">
      <c r="A47" s="13">
        <v>2981</v>
      </c>
      <c r="B47" s="14" t="s">
        <v>102</v>
      </c>
      <c r="C47" s="15">
        <v>0</v>
      </c>
      <c r="D47" s="16">
        <v>0</v>
      </c>
      <c r="E47" s="15">
        <v>371463.32</v>
      </c>
      <c r="F47" s="16">
        <v>1</v>
      </c>
      <c r="G47" s="15">
        <v>371463.32</v>
      </c>
      <c r="H47" s="17">
        <v>1</v>
      </c>
      <c r="I47" s="15">
        <v>0</v>
      </c>
      <c r="J47" s="17">
        <v>0</v>
      </c>
      <c r="K47" s="18">
        <f t="shared" si="0"/>
        <v>2</v>
      </c>
      <c r="L47" s="24">
        <f t="shared" si="1"/>
        <v>0</v>
      </c>
      <c r="M47" s="24">
        <f t="shared" si="2"/>
        <v>320227</v>
      </c>
      <c r="N47" s="24">
        <f t="shared" si="3"/>
        <v>320227</v>
      </c>
      <c r="O47" s="24">
        <f t="shared" si="4"/>
        <v>0</v>
      </c>
    </row>
    <row r="48" spans="1:15" x14ac:dyDescent="0.25">
      <c r="A48" s="13">
        <v>2981</v>
      </c>
      <c r="B48" s="14" t="s">
        <v>278</v>
      </c>
      <c r="C48" s="15">
        <v>281.88</v>
      </c>
      <c r="D48" s="16">
        <v>1</v>
      </c>
      <c r="E48" s="15">
        <v>0</v>
      </c>
      <c r="F48" s="16">
        <v>0</v>
      </c>
      <c r="G48" s="15">
        <v>0</v>
      </c>
      <c r="H48" s="17">
        <v>0</v>
      </c>
      <c r="I48" s="15">
        <v>0</v>
      </c>
      <c r="J48" s="17">
        <v>0</v>
      </c>
      <c r="K48" s="18">
        <f t="shared" si="0"/>
        <v>1</v>
      </c>
      <c r="L48" s="24">
        <f t="shared" si="1"/>
        <v>243</v>
      </c>
      <c r="M48" s="24">
        <f t="shared" si="2"/>
        <v>0</v>
      </c>
      <c r="N48" s="24">
        <f t="shared" si="3"/>
        <v>0</v>
      </c>
      <c r="O48" s="24">
        <f t="shared" si="4"/>
        <v>0</v>
      </c>
    </row>
    <row r="49" spans="1:15" x14ac:dyDescent="0.25">
      <c r="A49" s="13">
        <v>2981</v>
      </c>
      <c r="B49" s="14" t="s">
        <v>103</v>
      </c>
      <c r="C49" s="15">
        <v>0</v>
      </c>
      <c r="D49" s="16">
        <v>0</v>
      </c>
      <c r="E49" s="15">
        <v>0</v>
      </c>
      <c r="F49" s="16">
        <v>0</v>
      </c>
      <c r="G49" s="15">
        <v>2192.3999999999996</v>
      </c>
      <c r="H49" s="17">
        <v>3</v>
      </c>
      <c r="I49" s="15">
        <v>1461.6</v>
      </c>
      <c r="J49" s="17">
        <v>2</v>
      </c>
      <c r="K49" s="18">
        <f t="shared" si="0"/>
        <v>5</v>
      </c>
      <c r="L49" s="24">
        <f t="shared" si="1"/>
        <v>0</v>
      </c>
      <c r="M49" s="24">
        <f t="shared" si="2"/>
        <v>0</v>
      </c>
      <c r="N49" s="24">
        <f t="shared" si="3"/>
        <v>1889.9999999999998</v>
      </c>
      <c r="O49" s="24">
        <f t="shared" si="4"/>
        <v>1260</v>
      </c>
    </row>
    <row r="50" spans="1:15" x14ac:dyDescent="0.25">
      <c r="A50" s="13">
        <v>2981</v>
      </c>
      <c r="B50" s="14" t="s">
        <v>385</v>
      </c>
      <c r="C50" s="15">
        <v>1316.6</v>
      </c>
      <c r="D50" s="16">
        <v>1</v>
      </c>
      <c r="E50" s="15">
        <v>0</v>
      </c>
      <c r="F50" s="16">
        <v>0</v>
      </c>
      <c r="G50" s="15">
        <v>0</v>
      </c>
      <c r="H50" s="17">
        <v>0</v>
      </c>
      <c r="I50" s="15">
        <v>0</v>
      </c>
      <c r="J50" s="17">
        <v>0</v>
      </c>
      <c r="K50" s="18">
        <f t="shared" si="0"/>
        <v>1</v>
      </c>
      <c r="L50" s="24">
        <f t="shared" si="1"/>
        <v>1135</v>
      </c>
      <c r="M50" s="24">
        <f t="shared" si="2"/>
        <v>0</v>
      </c>
      <c r="N50" s="24">
        <f t="shared" si="3"/>
        <v>0</v>
      </c>
      <c r="O50" s="24">
        <f t="shared" si="4"/>
        <v>0</v>
      </c>
    </row>
    <row r="51" spans="1:15" x14ac:dyDescent="0.25">
      <c r="A51" s="13">
        <v>2981</v>
      </c>
      <c r="B51" s="14" t="s">
        <v>104</v>
      </c>
      <c r="C51" s="15">
        <v>0</v>
      </c>
      <c r="D51" s="16">
        <v>0</v>
      </c>
      <c r="E51" s="15">
        <v>3193.48</v>
      </c>
      <c r="F51" s="16">
        <v>1</v>
      </c>
      <c r="G51" s="15">
        <v>0</v>
      </c>
      <c r="H51" s="17">
        <v>0</v>
      </c>
      <c r="I51" s="15">
        <v>0</v>
      </c>
      <c r="J51" s="17">
        <v>0</v>
      </c>
      <c r="K51" s="18">
        <f t="shared" si="0"/>
        <v>1</v>
      </c>
      <c r="L51" s="24">
        <f t="shared" si="1"/>
        <v>0</v>
      </c>
      <c r="M51" s="24">
        <f t="shared" si="2"/>
        <v>2753</v>
      </c>
      <c r="N51" s="24">
        <f t="shared" si="3"/>
        <v>0</v>
      </c>
      <c r="O51" s="24">
        <f t="shared" si="4"/>
        <v>0</v>
      </c>
    </row>
    <row r="52" spans="1:15" x14ac:dyDescent="0.25">
      <c r="A52" s="13">
        <v>2981</v>
      </c>
      <c r="B52" s="14" t="s">
        <v>106</v>
      </c>
      <c r="C52" s="15">
        <v>0</v>
      </c>
      <c r="D52" s="16">
        <v>0</v>
      </c>
      <c r="E52" s="15">
        <v>0</v>
      </c>
      <c r="F52" s="16">
        <v>0</v>
      </c>
      <c r="G52" s="15">
        <v>3824.5199999999995</v>
      </c>
      <c r="H52" s="17">
        <v>3</v>
      </c>
      <c r="I52" s="15">
        <v>2549.6799999999998</v>
      </c>
      <c r="J52" s="17">
        <v>2</v>
      </c>
      <c r="K52" s="18">
        <f t="shared" si="0"/>
        <v>5</v>
      </c>
      <c r="L52" s="24">
        <f t="shared" si="1"/>
        <v>0</v>
      </c>
      <c r="M52" s="24">
        <f t="shared" si="2"/>
        <v>0</v>
      </c>
      <c r="N52" s="24">
        <f t="shared" si="3"/>
        <v>3297</v>
      </c>
      <c r="O52" s="24">
        <f t="shared" si="4"/>
        <v>2198</v>
      </c>
    </row>
    <row r="53" spans="1:15" x14ac:dyDescent="0.25">
      <c r="A53" s="13">
        <v>2981</v>
      </c>
      <c r="B53" s="14" t="s">
        <v>107</v>
      </c>
      <c r="C53" s="15">
        <v>0</v>
      </c>
      <c r="D53" s="16">
        <v>0</v>
      </c>
      <c r="E53" s="15">
        <v>2598.3999999999996</v>
      </c>
      <c r="F53" s="16">
        <v>2</v>
      </c>
      <c r="G53" s="15">
        <v>2598.3999999999996</v>
      </c>
      <c r="H53" s="17">
        <v>2</v>
      </c>
      <c r="I53" s="15">
        <v>1299.1999999999998</v>
      </c>
      <c r="J53" s="17">
        <v>1</v>
      </c>
      <c r="K53" s="18">
        <f t="shared" si="0"/>
        <v>5</v>
      </c>
      <c r="L53" s="24">
        <f t="shared" si="1"/>
        <v>0</v>
      </c>
      <c r="M53" s="24">
        <f t="shared" si="2"/>
        <v>2240</v>
      </c>
      <c r="N53" s="24">
        <f t="shared" si="3"/>
        <v>2240</v>
      </c>
      <c r="O53" s="24">
        <f t="shared" si="4"/>
        <v>1120</v>
      </c>
    </row>
    <row r="54" spans="1:15" x14ac:dyDescent="0.25">
      <c r="A54" s="13">
        <v>2981</v>
      </c>
      <c r="B54" s="14" t="s">
        <v>108</v>
      </c>
      <c r="C54" s="15">
        <v>0</v>
      </c>
      <c r="D54" s="16">
        <v>0</v>
      </c>
      <c r="E54" s="15">
        <v>1160</v>
      </c>
      <c r="F54" s="16">
        <v>1</v>
      </c>
      <c r="G54" s="15">
        <v>3480</v>
      </c>
      <c r="H54" s="17">
        <v>3</v>
      </c>
      <c r="I54" s="15">
        <v>1160</v>
      </c>
      <c r="J54" s="17">
        <v>1</v>
      </c>
      <c r="K54" s="18">
        <f t="shared" si="0"/>
        <v>5</v>
      </c>
      <c r="L54" s="24">
        <f t="shared" si="1"/>
        <v>0</v>
      </c>
      <c r="M54" s="24">
        <f t="shared" si="2"/>
        <v>1000.0000000000001</v>
      </c>
      <c r="N54" s="24">
        <f t="shared" si="3"/>
        <v>3000</v>
      </c>
      <c r="O54" s="24">
        <f t="shared" si="4"/>
        <v>1000.0000000000001</v>
      </c>
    </row>
    <row r="55" spans="1:15" x14ac:dyDescent="0.25">
      <c r="A55" s="13">
        <v>2961</v>
      </c>
      <c r="B55" s="14" t="s">
        <v>33</v>
      </c>
      <c r="C55" s="15">
        <v>0</v>
      </c>
      <c r="D55" s="16">
        <v>0</v>
      </c>
      <c r="E55" s="15">
        <v>0</v>
      </c>
      <c r="F55" s="16">
        <v>0</v>
      </c>
      <c r="G55" s="15">
        <v>6554</v>
      </c>
      <c r="H55" s="17">
        <v>5</v>
      </c>
      <c r="I55" s="15">
        <v>6554</v>
      </c>
      <c r="J55" s="17">
        <v>5</v>
      </c>
      <c r="K55" s="18">
        <f t="shared" si="0"/>
        <v>10</v>
      </c>
      <c r="L55" s="24">
        <f t="shared" si="1"/>
        <v>0</v>
      </c>
      <c r="M55" s="24">
        <f t="shared" si="2"/>
        <v>0</v>
      </c>
      <c r="N55" s="24">
        <f t="shared" si="3"/>
        <v>5650</v>
      </c>
      <c r="O55" s="24">
        <f t="shared" si="4"/>
        <v>5650</v>
      </c>
    </row>
    <row r="56" spans="1:15" x14ac:dyDescent="0.25">
      <c r="A56" s="13">
        <v>2961</v>
      </c>
      <c r="B56" s="14" t="s">
        <v>34</v>
      </c>
      <c r="C56" s="15">
        <v>0</v>
      </c>
      <c r="D56" s="16">
        <v>0</v>
      </c>
      <c r="E56" s="15">
        <v>2784</v>
      </c>
      <c r="F56" s="16">
        <v>2</v>
      </c>
      <c r="G56" s="15">
        <v>4176</v>
      </c>
      <c r="H56" s="17">
        <v>3</v>
      </c>
      <c r="I56" s="15">
        <v>0</v>
      </c>
      <c r="J56" s="17">
        <v>0</v>
      </c>
      <c r="K56" s="18">
        <f t="shared" si="0"/>
        <v>5</v>
      </c>
      <c r="L56" s="24">
        <f t="shared" si="1"/>
        <v>0</v>
      </c>
      <c r="M56" s="24">
        <f t="shared" si="2"/>
        <v>2400</v>
      </c>
      <c r="N56" s="24">
        <f t="shared" si="3"/>
        <v>3600.0000000000005</v>
      </c>
      <c r="O56" s="24">
        <f t="shared" si="4"/>
        <v>0</v>
      </c>
    </row>
    <row r="57" spans="1:15" x14ac:dyDescent="0.25">
      <c r="A57" s="13">
        <v>2961</v>
      </c>
      <c r="B57" s="14" t="s">
        <v>35</v>
      </c>
      <c r="C57" s="15">
        <v>0</v>
      </c>
      <c r="D57" s="16">
        <v>0</v>
      </c>
      <c r="E57" s="15">
        <v>2900</v>
      </c>
      <c r="F57" s="16">
        <v>2</v>
      </c>
      <c r="G57" s="15">
        <v>4350</v>
      </c>
      <c r="H57" s="17">
        <v>3</v>
      </c>
      <c r="I57" s="15">
        <v>0</v>
      </c>
      <c r="J57" s="17">
        <v>0</v>
      </c>
      <c r="K57" s="18">
        <f t="shared" si="0"/>
        <v>5</v>
      </c>
      <c r="L57" s="24">
        <f t="shared" si="1"/>
        <v>0</v>
      </c>
      <c r="M57" s="24">
        <f t="shared" si="2"/>
        <v>2500</v>
      </c>
      <c r="N57" s="24">
        <f t="shared" si="3"/>
        <v>3750.0000000000005</v>
      </c>
      <c r="O57" s="24">
        <f t="shared" si="4"/>
        <v>0</v>
      </c>
    </row>
    <row r="58" spans="1:15" x14ac:dyDescent="0.25">
      <c r="A58" s="13">
        <v>2961</v>
      </c>
      <c r="B58" s="14" t="s">
        <v>36</v>
      </c>
      <c r="C58" s="15">
        <v>0</v>
      </c>
      <c r="D58" s="16">
        <v>0</v>
      </c>
      <c r="E58" s="15">
        <v>779.52</v>
      </c>
      <c r="F58" s="16">
        <v>2</v>
      </c>
      <c r="G58" s="15">
        <v>0</v>
      </c>
      <c r="H58" s="17">
        <v>0</v>
      </c>
      <c r="I58" s="15">
        <v>0</v>
      </c>
      <c r="J58" s="17">
        <v>0</v>
      </c>
      <c r="K58" s="18">
        <f t="shared" si="0"/>
        <v>2</v>
      </c>
      <c r="L58" s="24">
        <f t="shared" si="1"/>
        <v>0</v>
      </c>
      <c r="M58" s="24">
        <f t="shared" si="2"/>
        <v>672</v>
      </c>
      <c r="N58" s="24">
        <f t="shared" si="3"/>
        <v>0</v>
      </c>
      <c r="O58" s="24">
        <f t="shared" si="4"/>
        <v>0</v>
      </c>
    </row>
    <row r="59" spans="1:15" x14ac:dyDescent="0.25">
      <c r="A59" s="13">
        <v>2981</v>
      </c>
      <c r="B59" s="14" t="s">
        <v>279</v>
      </c>
      <c r="C59" s="15">
        <v>414.12</v>
      </c>
      <c r="D59" s="16">
        <v>3</v>
      </c>
      <c r="E59" s="15">
        <v>0</v>
      </c>
      <c r="F59" s="16">
        <v>0</v>
      </c>
      <c r="G59" s="15">
        <v>0</v>
      </c>
      <c r="H59" s="17">
        <v>0</v>
      </c>
      <c r="I59" s="15">
        <v>0</v>
      </c>
      <c r="J59" s="17">
        <v>0</v>
      </c>
      <c r="K59" s="18">
        <f t="shared" si="0"/>
        <v>3</v>
      </c>
      <c r="L59" s="24">
        <f t="shared" si="1"/>
        <v>357.00000000000006</v>
      </c>
      <c r="M59" s="24">
        <f t="shared" si="2"/>
        <v>0</v>
      </c>
      <c r="N59" s="24">
        <f t="shared" si="3"/>
        <v>0</v>
      </c>
      <c r="O59" s="24">
        <f t="shared" si="4"/>
        <v>0</v>
      </c>
    </row>
    <row r="60" spans="1:15" x14ac:dyDescent="0.25">
      <c r="A60" s="13">
        <v>2961</v>
      </c>
      <c r="B60" s="14" t="s">
        <v>229</v>
      </c>
      <c r="C60" s="15">
        <v>0</v>
      </c>
      <c r="D60" s="16">
        <v>0</v>
      </c>
      <c r="E60" s="15">
        <v>1624</v>
      </c>
      <c r="F60" s="16">
        <v>7</v>
      </c>
      <c r="G60" s="15">
        <v>1624</v>
      </c>
      <c r="H60" s="17">
        <v>7</v>
      </c>
      <c r="I60" s="15">
        <v>1392</v>
      </c>
      <c r="J60" s="17">
        <v>6</v>
      </c>
      <c r="K60" s="18">
        <f t="shared" si="0"/>
        <v>20</v>
      </c>
      <c r="L60" s="24">
        <f t="shared" si="1"/>
        <v>0</v>
      </c>
      <c r="M60" s="24">
        <f t="shared" si="2"/>
        <v>1400</v>
      </c>
      <c r="N60" s="24">
        <f t="shared" si="3"/>
        <v>1400</v>
      </c>
      <c r="O60" s="24">
        <f t="shared" si="4"/>
        <v>1200</v>
      </c>
    </row>
    <row r="61" spans="1:15" x14ac:dyDescent="0.25">
      <c r="A61" s="13">
        <v>2981</v>
      </c>
      <c r="B61" s="14" t="s">
        <v>109</v>
      </c>
      <c r="C61" s="15">
        <v>0</v>
      </c>
      <c r="D61" s="16">
        <v>0</v>
      </c>
      <c r="E61" s="15">
        <v>11330.88</v>
      </c>
      <c r="F61" s="16">
        <v>2</v>
      </c>
      <c r="G61" s="15">
        <v>11330.88</v>
      </c>
      <c r="H61" s="17">
        <v>2</v>
      </c>
      <c r="I61" s="15">
        <v>11330.88</v>
      </c>
      <c r="J61" s="17">
        <v>2</v>
      </c>
      <c r="K61" s="18">
        <f t="shared" si="0"/>
        <v>6</v>
      </c>
      <c r="L61" s="24">
        <f t="shared" si="1"/>
        <v>0</v>
      </c>
      <c r="M61" s="24">
        <f t="shared" si="2"/>
        <v>9768</v>
      </c>
      <c r="N61" s="24">
        <f t="shared" si="3"/>
        <v>9768</v>
      </c>
      <c r="O61" s="24">
        <f t="shared" si="4"/>
        <v>9768</v>
      </c>
    </row>
    <row r="62" spans="1:15" x14ac:dyDescent="0.25">
      <c r="A62" s="13">
        <v>2981</v>
      </c>
      <c r="B62" s="14" t="s">
        <v>110</v>
      </c>
      <c r="C62" s="15">
        <v>0</v>
      </c>
      <c r="D62" s="16">
        <v>0</v>
      </c>
      <c r="E62" s="15">
        <v>11330.88</v>
      </c>
      <c r="F62" s="16">
        <v>2</v>
      </c>
      <c r="G62" s="15">
        <v>11330.88</v>
      </c>
      <c r="H62" s="17">
        <v>2</v>
      </c>
      <c r="I62" s="15">
        <v>11330.88</v>
      </c>
      <c r="J62" s="17">
        <v>2</v>
      </c>
      <c r="K62" s="18">
        <f t="shared" si="0"/>
        <v>6</v>
      </c>
      <c r="L62" s="24">
        <f t="shared" si="1"/>
        <v>0</v>
      </c>
      <c r="M62" s="24">
        <f t="shared" si="2"/>
        <v>9768</v>
      </c>
      <c r="N62" s="24">
        <f t="shared" si="3"/>
        <v>9768</v>
      </c>
      <c r="O62" s="24">
        <f t="shared" si="4"/>
        <v>9768</v>
      </c>
    </row>
    <row r="63" spans="1:15" x14ac:dyDescent="0.25">
      <c r="A63" s="13">
        <v>2981</v>
      </c>
      <c r="B63" s="14" t="s">
        <v>111</v>
      </c>
      <c r="C63" s="15">
        <v>0</v>
      </c>
      <c r="D63" s="16">
        <v>0</v>
      </c>
      <c r="E63" s="15">
        <v>6391.6</v>
      </c>
      <c r="F63" s="16">
        <v>2</v>
      </c>
      <c r="G63" s="15">
        <v>6391.6</v>
      </c>
      <c r="H63" s="17">
        <v>2</v>
      </c>
      <c r="I63" s="15">
        <v>0</v>
      </c>
      <c r="J63" s="17">
        <v>0</v>
      </c>
      <c r="K63" s="18">
        <f t="shared" si="0"/>
        <v>4</v>
      </c>
      <c r="L63" s="24">
        <f t="shared" si="1"/>
        <v>0</v>
      </c>
      <c r="M63" s="24">
        <f t="shared" si="2"/>
        <v>5510.0000000000009</v>
      </c>
      <c r="N63" s="24">
        <f t="shared" si="3"/>
        <v>5510.0000000000009</v>
      </c>
      <c r="O63" s="24">
        <f t="shared" si="4"/>
        <v>0</v>
      </c>
    </row>
    <row r="64" spans="1:15" x14ac:dyDescent="0.25">
      <c r="A64" s="13">
        <v>2981</v>
      </c>
      <c r="B64" s="14" t="s">
        <v>112</v>
      </c>
      <c r="C64" s="15">
        <v>0</v>
      </c>
      <c r="D64" s="16">
        <v>0</v>
      </c>
      <c r="E64" s="15">
        <v>2018.4</v>
      </c>
      <c r="F64" s="16">
        <v>2</v>
      </c>
      <c r="G64" s="15">
        <v>2018.4</v>
      </c>
      <c r="H64" s="17">
        <v>2</v>
      </c>
      <c r="I64" s="15">
        <v>0</v>
      </c>
      <c r="J64" s="17">
        <v>0</v>
      </c>
      <c r="K64" s="18">
        <f t="shared" si="0"/>
        <v>4</v>
      </c>
      <c r="L64" s="24">
        <f t="shared" si="1"/>
        <v>0</v>
      </c>
      <c r="M64" s="24">
        <f t="shared" si="2"/>
        <v>1740.0000000000002</v>
      </c>
      <c r="N64" s="24">
        <f t="shared" si="3"/>
        <v>1740.0000000000002</v>
      </c>
      <c r="O64" s="24">
        <f t="shared" si="4"/>
        <v>0</v>
      </c>
    </row>
    <row r="65" spans="1:15" x14ac:dyDescent="0.25">
      <c r="A65" s="13">
        <v>2981</v>
      </c>
      <c r="B65" s="14" t="s">
        <v>113</v>
      </c>
      <c r="C65" s="15">
        <v>0</v>
      </c>
      <c r="D65" s="16">
        <v>0</v>
      </c>
      <c r="E65" s="15">
        <v>2018.4</v>
      </c>
      <c r="F65" s="16">
        <v>2</v>
      </c>
      <c r="G65" s="15">
        <v>2018.4</v>
      </c>
      <c r="H65" s="17">
        <v>2</v>
      </c>
      <c r="I65" s="15">
        <v>0</v>
      </c>
      <c r="J65" s="17">
        <v>0</v>
      </c>
      <c r="K65" s="18">
        <f t="shared" si="0"/>
        <v>4</v>
      </c>
      <c r="L65" s="24">
        <f t="shared" si="1"/>
        <v>0</v>
      </c>
      <c r="M65" s="24">
        <f t="shared" si="2"/>
        <v>1740.0000000000002</v>
      </c>
      <c r="N65" s="24">
        <f t="shared" si="3"/>
        <v>1740.0000000000002</v>
      </c>
      <c r="O65" s="24">
        <f t="shared" si="4"/>
        <v>0</v>
      </c>
    </row>
    <row r="66" spans="1:15" x14ac:dyDescent="0.25">
      <c r="A66" s="13">
        <v>2961</v>
      </c>
      <c r="B66" s="14" t="s">
        <v>230</v>
      </c>
      <c r="C66" s="15">
        <v>0</v>
      </c>
      <c r="D66" s="16">
        <v>0</v>
      </c>
      <c r="E66" s="15">
        <v>8623.44</v>
      </c>
      <c r="F66" s="16">
        <v>6</v>
      </c>
      <c r="G66" s="15">
        <v>2874.48</v>
      </c>
      <c r="H66" s="17">
        <v>2</v>
      </c>
      <c r="I66" s="15">
        <v>2874.48</v>
      </c>
      <c r="J66" s="17">
        <v>2</v>
      </c>
      <c r="K66" s="18">
        <f t="shared" ref="K66:K129" si="5">SUM(D66,F66,H66,J66)</f>
        <v>10</v>
      </c>
      <c r="L66" s="24">
        <f t="shared" ref="L66:L129" si="6">C66/1.16</f>
        <v>0</v>
      </c>
      <c r="M66" s="24">
        <f t="shared" ref="M66:M129" si="7">E66/1.16</f>
        <v>7434.0000000000009</v>
      </c>
      <c r="N66" s="24">
        <f t="shared" ref="N66:N129" si="8">G66/1.16</f>
        <v>2478</v>
      </c>
      <c r="O66" s="24">
        <f t="shared" ref="O66:O129" si="9">I66/1.16</f>
        <v>2478</v>
      </c>
    </row>
    <row r="67" spans="1:15" x14ac:dyDescent="0.25">
      <c r="A67" s="13">
        <v>2981</v>
      </c>
      <c r="B67" s="14" t="s">
        <v>114</v>
      </c>
      <c r="C67" s="15">
        <v>0</v>
      </c>
      <c r="D67" s="16">
        <v>0</v>
      </c>
      <c r="E67" s="15">
        <v>10144.200000000001</v>
      </c>
      <c r="F67" s="16">
        <v>1</v>
      </c>
      <c r="G67" s="15">
        <v>10144.200000000001</v>
      </c>
      <c r="H67" s="17">
        <v>1</v>
      </c>
      <c r="I67" s="15">
        <v>0</v>
      </c>
      <c r="J67" s="17">
        <v>0</v>
      </c>
      <c r="K67" s="18">
        <f t="shared" si="5"/>
        <v>2</v>
      </c>
      <c r="L67" s="24">
        <f t="shared" si="6"/>
        <v>0</v>
      </c>
      <c r="M67" s="24">
        <f t="shared" si="7"/>
        <v>8745.0000000000018</v>
      </c>
      <c r="N67" s="24">
        <f t="shared" si="8"/>
        <v>8745.0000000000018</v>
      </c>
      <c r="O67" s="24">
        <f t="shared" si="9"/>
        <v>0</v>
      </c>
    </row>
    <row r="68" spans="1:15" x14ac:dyDescent="0.25">
      <c r="A68" s="13">
        <v>2981</v>
      </c>
      <c r="B68" s="14" t="s">
        <v>115</v>
      </c>
      <c r="C68" s="15">
        <v>0</v>
      </c>
      <c r="D68" s="16">
        <v>0</v>
      </c>
      <c r="E68" s="15">
        <v>2488.1999999999998</v>
      </c>
      <c r="F68" s="16">
        <v>1</v>
      </c>
      <c r="G68" s="15">
        <v>2488.1999999999998</v>
      </c>
      <c r="H68" s="17">
        <v>1</v>
      </c>
      <c r="I68" s="15">
        <v>0</v>
      </c>
      <c r="J68" s="17">
        <v>0</v>
      </c>
      <c r="K68" s="18">
        <f t="shared" si="5"/>
        <v>2</v>
      </c>
      <c r="L68" s="24">
        <f t="shared" si="6"/>
        <v>0</v>
      </c>
      <c r="M68" s="24">
        <f t="shared" si="7"/>
        <v>2145</v>
      </c>
      <c r="N68" s="24">
        <f t="shared" si="8"/>
        <v>2145</v>
      </c>
      <c r="O68" s="24">
        <f t="shared" si="9"/>
        <v>0</v>
      </c>
    </row>
    <row r="69" spans="1:15" x14ac:dyDescent="0.25">
      <c r="A69" s="13">
        <v>2981</v>
      </c>
      <c r="B69" s="14" t="s">
        <v>116</v>
      </c>
      <c r="C69" s="15">
        <v>0</v>
      </c>
      <c r="D69" s="16">
        <v>0</v>
      </c>
      <c r="E69" s="15">
        <v>3709.68</v>
      </c>
      <c r="F69" s="16">
        <v>1</v>
      </c>
      <c r="G69" s="15">
        <v>7419.36</v>
      </c>
      <c r="H69" s="17">
        <v>2</v>
      </c>
      <c r="I69" s="15">
        <v>0</v>
      </c>
      <c r="J69" s="17">
        <v>0</v>
      </c>
      <c r="K69" s="18">
        <f t="shared" si="5"/>
        <v>3</v>
      </c>
      <c r="L69" s="24">
        <f t="shared" si="6"/>
        <v>0</v>
      </c>
      <c r="M69" s="24">
        <f t="shared" si="7"/>
        <v>3198</v>
      </c>
      <c r="N69" s="24">
        <f t="shared" si="8"/>
        <v>6396</v>
      </c>
      <c r="O69" s="24">
        <f t="shared" si="9"/>
        <v>0</v>
      </c>
    </row>
    <row r="70" spans="1:15" x14ac:dyDescent="0.25">
      <c r="A70" s="13">
        <v>2981</v>
      </c>
      <c r="B70" s="14" t="s">
        <v>117</v>
      </c>
      <c r="C70" s="15">
        <v>0</v>
      </c>
      <c r="D70" s="16">
        <v>0</v>
      </c>
      <c r="E70" s="15">
        <v>1432.6</v>
      </c>
      <c r="F70" s="16">
        <v>1</v>
      </c>
      <c r="G70" s="15">
        <v>1432.6</v>
      </c>
      <c r="H70" s="17">
        <v>1</v>
      </c>
      <c r="I70" s="15">
        <v>0</v>
      </c>
      <c r="J70" s="17">
        <v>0</v>
      </c>
      <c r="K70" s="18">
        <f t="shared" si="5"/>
        <v>2</v>
      </c>
      <c r="L70" s="24">
        <f t="shared" si="6"/>
        <v>0</v>
      </c>
      <c r="M70" s="24">
        <f t="shared" si="7"/>
        <v>1235</v>
      </c>
      <c r="N70" s="24">
        <f t="shared" si="8"/>
        <v>1235</v>
      </c>
      <c r="O70" s="24">
        <f t="shared" si="9"/>
        <v>0</v>
      </c>
    </row>
    <row r="71" spans="1:15" x14ac:dyDescent="0.25">
      <c r="A71" s="13">
        <v>2981</v>
      </c>
      <c r="B71" s="14" t="s">
        <v>280</v>
      </c>
      <c r="C71" s="15">
        <v>1614.7199999999998</v>
      </c>
      <c r="D71" s="16">
        <v>1</v>
      </c>
      <c r="E71" s="15">
        <v>0</v>
      </c>
      <c r="F71" s="16">
        <v>0</v>
      </c>
      <c r="G71" s="15">
        <v>0</v>
      </c>
      <c r="H71" s="17">
        <v>0</v>
      </c>
      <c r="I71" s="15">
        <v>0</v>
      </c>
      <c r="J71" s="17">
        <v>0</v>
      </c>
      <c r="K71" s="18">
        <f t="shared" si="5"/>
        <v>1</v>
      </c>
      <c r="L71" s="24">
        <f t="shared" si="6"/>
        <v>1392</v>
      </c>
      <c r="M71" s="24">
        <f t="shared" si="7"/>
        <v>0</v>
      </c>
      <c r="N71" s="24">
        <f t="shared" si="8"/>
        <v>0</v>
      </c>
      <c r="O71" s="24">
        <f t="shared" si="9"/>
        <v>0</v>
      </c>
    </row>
    <row r="72" spans="1:15" x14ac:dyDescent="0.25">
      <c r="A72" s="13">
        <v>2981</v>
      </c>
      <c r="B72" s="14" t="s">
        <v>118</v>
      </c>
      <c r="C72" s="15">
        <v>0</v>
      </c>
      <c r="D72" s="16">
        <v>0</v>
      </c>
      <c r="E72" s="15">
        <v>3828</v>
      </c>
      <c r="F72" s="16">
        <v>2</v>
      </c>
      <c r="G72" s="15">
        <v>3828</v>
      </c>
      <c r="H72" s="17">
        <v>2</v>
      </c>
      <c r="I72" s="15">
        <v>0</v>
      </c>
      <c r="J72" s="17">
        <v>0</v>
      </c>
      <c r="K72" s="18">
        <f t="shared" si="5"/>
        <v>4</v>
      </c>
      <c r="L72" s="24">
        <f t="shared" si="6"/>
        <v>0</v>
      </c>
      <c r="M72" s="24">
        <f t="shared" si="7"/>
        <v>3300</v>
      </c>
      <c r="N72" s="24">
        <f t="shared" si="8"/>
        <v>3300</v>
      </c>
      <c r="O72" s="24">
        <f t="shared" si="9"/>
        <v>0</v>
      </c>
    </row>
    <row r="73" spans="1:15" x14ac:dyDescent="0.25">
      <c r="A73" s="13">
        <v>2981</v>
      </c>
      <c r="B73" s="14" t="s">
        <v>281</v>
      </c>
      <c r="C73" s="15">
        <v>1508</v>
      </c>
      <c r="D73" s="16">
        <v>1</v>
      </c>
      <c r="E73" s="15">
        <v>0</v>
      </c>
      <c r="F73" s="16">
        <v>0</v>
      </c>
      <c r="G73" s="15">
        <v>0</v>
      </c>
      <c r="H73" s="17">
        <v>0</v>
      </c>
      <c r="I73" s="15">
        <v>0</v>
      </c>
      <c r="J73" s="17">
        <v>0</v>
      </c>
      <c r="K73" s="18">
        <f t="shared" si="5"/>
        <v>1</v>
      </c>
      <c r="L73" s="24">
        <f t="shared" si="6"/>
        <v>1300</v>
      </c>
      <c r="M73" s="24">
        <f t="shared" si="7"/>
        <v>0</v>
      </c>
      <c r="N73" s="24">
        <f t="shared" si="8"/>
        <v>0</v>
      </c>
      <c r="O73" s="24">
        <f t="shared" si="9"/>
        <v>0</v>
      </c>
    </row>
    <row r="74" spans="1:15" x14ac:dyDescent="0.25">
      <c r="A74" s="13">
        <v>2981</v>
      </c>
      <c r="B74" s="14" t="s">
        <v>119</v>
      </c>
      <c r="C74" s="15">
        <v>0</v>
      </c>
      <c r="D74" s="16">
        <v>0</v>
      </c>
      <c r="E74" s="15">
        <v>17157.560000000001</v>
      </c>
      <c r="F74" s="16">
        <v>1</v>
      </c>
      <c r="G74" s="15">
        <v>0</v>
      </c>
      <c r="H74" s="17">
        <v>0</v>
      </c>
      <c r="I74" s="15">
        <v>0</v>
      </c>
      <c r="J74" s="17">
        <v>0</v>
      </c>
      <c r="K74" s="18">
        <f t="shared" si="5"/>
        <v>1</v>
      </c>
      <c r="L74" s="24">
        <f t="shared" si="6"/>
        <v>0</v>
      </c>
      <c r="M74" s="24">
        <f t="shared" si="7"/>
        <v>14791.000000000002</v>
      </c>
      <c r="N74" s="24">
        <f t="shared" si="8"/>
        <v>0</v>
      </c>
      <c r="O74" s="24">
        <f t="shared" si="9"/>
        <v>0</v>
      </c>
    </row>
    <row r="75" spans="1:15" x14ac:dyDescent="0.25">
      <c r="A75" s="13">
        <v>2981</v>
      </c>
      <c r="B75" s="14" t="s">
        <v>120</v>
      </c>
      <c r="C75" s="15">
        <v>0</v>
      </c>
      <c r="D75" s="16">
        <v>0</v>
      </c>
      <c r="E75" s="15">
        <v>18560</v>
      </c>
      <c r="F75" s="16">
        <v>1</v>
      </c>
      <c r="G75" s="15">
        <v>0</v>
      </c>
      <c r="H75" s="17">
        <v>0</v>
      </c>
      <c r="I75" s="15">
        <v>0</v>
      </c>
      <c r="J75" s="17">
        <v>0</v>
      </c>
      <c r="K75" s="18">
        <f t="shared" si="5"/>
        <v>1</v>
      </c>
      <c r="L75" s="24">
        <f t="shared" si="6"/>
        <v>0</v>
      </c>
      <c r="M75" s="24">
        <f t="shared" si="7"/>
        <v>16000.000000000002</v>
      </c>
      <c r="N75" s="24">
        <f t="shared" si="8"/>
        <v>0</v>
      </c>
      <c r="O75" s="24">
        <f t="shared" si="9"/>
        <v>0</v>
      </c>
    </row>
    <row r="76" spans="1:15" x14ac:dyDescent="0.25">
      <c r="A76" s="13">
        <v>2981</v>
      </c>
      <c r="B76" s="14" t="s">
        <v>121</v>
      </c>
      <c r="C76" s="15">
        <v>0</v>
      </c>
      <c r="D76" s="16">
        <v>0</v>
      </c>
      <c r="E76" s="15">
        <v>2818.8</v>
      </c>
      <c r="F76" s="16">
        <v>2</v>
      </c>
      <c r="G76" s="15">
        <v>2818.8</v>
      </c>
      <c r="H76" s="17">
        <v>2</v>
      </c>
      <c r="I76" s="15">
        <v>0</v>
      </c>
      <c r="J76" s="17">
        <v>0</v>
      </c>
      <c r="K76" s="18">
        <f t="shared" si="5"/>
        <v>4</v>
      </c>
      <c r="L76" s="24">
        <f t="shared" si="6"/>
        <v>0</v>
      </c>
      <c r="M76" s="24">
        <f t="shared" si="7"/>
        <v>2430.0000000000005</v>
      </c>
      <c r="N76" s="24">
        <f t="shared" si="8"/>
        <v>2430.0000000000005</v>
      </c>
      <c r="O76" s="24">
        <f t="shared" si="9"/>
        <v>0</v>
      </c>
    </row>
    <row r="77" spans="1:15" x14ac:dyDescent="0.25">
      <c r="A77" s="13">
        <v>2981</v>
      </c>
      <c r="B77" s="14" t="s">
        <v>122</v>
      </c>
      <c r="C77" s="15">
        <v>0</v>
      </c>
      <c r="D77" s="16">
        <v>0</v>
      </c>
      <c r="E77" s="15">
        <v>194178.2</v>
      </c>
      <c r="F77" s="16">
        <v>1</v>
      </c>
      <c r="G77" s="15">
        <v>0</v>
      </c>
      <c r="H77" s="17">
        <v>0</v>
      </c>
      <c r="I77" s="15">
        <v>0</v>
      </c>
      <c r="J77" s="17">
        <v>0</v>
      </c>
      <c r="K77" s="18">
        <f t="shared" si="5"/>
        <v>1</v>
      </c>
      <c r="L77" s="24">
        <f t="shared" si="6"/>
        <v>0</v>
      </c>
      <c r="M77" s="24">
        <f t="shared" si="7"/>
        <v>167395.00000000003</v>
      </c>
      <c r="N77" s="24">
        <f t="shared" si="8"/>
        <v>0</v>
      </c>
      <c r="O77" s="24">
        <f t="shared" si="9"/>
        <v>0</v>
      </c>
    </row>
    <row r="78" spans="1:15" x14ac:dyDescent="0.25">
      <c r="A78" s="13">
        <v>2961</v>
      </c>
      <c r="B78" s="14" t="s">
        <v>231</v>
      </c>
      <c r="C78" s="15">
        <v>0</v>
      </c>
      <c r="D78" s="16">
        <v>0</v>
      </c>
      <c r="E78" s="15">
        <v>4408</v>
      </c>
      <c r="F78" s="16">
        <v>2</v>
      </c>
      <c r="G78" s="15">
        <v>2204</v>
      </c>
      <c r="H78" s="17">
        <v>1</v>
      </c>
      <c r="I78" s="15">
        <v>0</v>
      </c>
      <c r="J78" s="17">
        <v>0</v>
      </c>
      <c r="K78" s="18">
        <f t="shared" si="5"/>
        <v>3</v>
      </c>
      <c r="L78" s="24">
        <f t="shared" si="6"/>
        <v>0</v>
      </c>
      <c r="M78" s="24">
        <f t="shared" si="7"/>
        <v>3800.0000000000005</v>
      </c>
      <c r="N78" s="24">
        <f t="shared" si="8"/>
        <v>1900.0000000000002</v>
      </c>
      <c r="O78" s="24">
        <f t="shared" si="9"/>
        <v>0</v>
      </c>
    </row>
    <row r="79" spans="1:15" x14ac:dyDescent="0.25">
      <c r="A79" s="13">
        <v>2981</v>
      </c>
      <c r="B79" s="14" t="s">
        <v>123</v>
      </c>
      <c r="C79" s="15">
        <v>0</v>
      </c>
      <c r="D79" s="16">
        <v>0</v>
      </c>
      <c r="E79" s="15">
        <v>0</v>
      </c>
      <c r="F79" s="16">
        <v>0</v>
      </c>
      <c r="G79" s="15">
        <v>21112</v>
      </c>
      <c r="H79" s="17">
        <v>1</v>
      </c>
      <c r="I79" s="15">
        <v>0</v>
      </c>
      <c r="J79" s="17">
        <v>0</v>
      </c>
      <c r="K79" s="18">
        <f t="shared" si="5"/>
        <v>1</v>
      </c>
      <c r="L79" s="24">
        <f t="shared" si="6"/>
        <v>0</v>
      </c>
      <c r="M79" s="24">
        <f t="shared" si="7"/>
        <v>0</v>
      </c>
      <c r="N79" s="24">
        <f t="shared" si="8"/>
        <v>18200</v>
      </c>
      <c r="O79" s="24">
        <f t="shared" si="9"/>
        <v>0</v>
      </c>
    </row>
    <row r="80" spans="1:15" x14ac:dyDescent="0.25">
      <c r="A80" s="13">
        <v>2981</v>
      </c>
      <c r="B80" s="14" t="s">
        <v>124</v>
      </c>
      <c r="C80" s="15">
        <v>0</v>
      </c>
      <c r="D80" s="16">
        <v>0</v>
      </c>
      <c r="E80" s="15">
        <v>20880</v>
      </c>
      <c r="F80" s="16">
        <v>1</v>
      </c>
      <c r="G80" s="15">
        <v>0</v>
      </c>
      <c r="H80" s="17">
        <v>0</v>
      </c>
      <c r="I80" s="15">
        <v>0</v>
      </c>
      <c r="J80" s="17">
        <v>0</v>
      </c>
      <c r="K80" s="18">
        <f t="shared" si="5"/>
        <v>1</v>
      </c>
      <c r="L80" s="24">
        <f t="shared" si="6"/>
        <v>0</v>
      </c>
      <c r="M80" s="24">
        <f t="shared" si="7"/>
        <v>18000</v>
      </c>
      <c r="N80" s="24">
        <f t="shared" si="8"/>
        <v>0</v>
      </c>
      <c r="O80" s="24">
        <f t="shared" si="9"/>
        <v>0</v>
      </c>
    </row>
    <row r="81" spans="1:15" x14ac:dyDescent="0.25">
      <c r="A81" s="13">
        <v>2961</v>
      </c>
      <c r="B81" s="14" t="s">
        <v>232</v>
      </c>
      <c r="C81" s="15">
        <v>0</v>
      </c>
      <c r="D81" s="16">
        <v>0</v>
      </c>
      <c r="E81" s="15">
        <v>4373.2</v>
      </c>
      <c r="F81" s="16">
        <v>2</v>
      </c>
      <c r="G81" s="15">
        <v>2186.6</v>
      </c>
      <c r="H81" s="17">
        <v>1</v>
      </c>
      <c r="I81" s="15">
        <v>0</v>
      </c>
      <c r="J81" s="17">
        <v>0</v>
      </c>
      <c r="K81" s="18">
        <f t="shared" si="5"/>
        <v>3</v>
      </c>
      <c r="L81" s="24">
        <f t="shared" si="6"/>
        <v>0</v>
      </c>
      <c r="M81" s="24">
        <f t="shared" si="7"/>
        <v>3770</v>
      </c>
      <c r="N81" s="24">
        <f t="shared" si="8"/>
        <v>1885</v>
      </c>
      <c r="O81" s="24">
        <f t="shared" si="9"/>
        <v>0</v>
      </c>
    </row>
    <row r="82" spans="1:15" x14ac:dyDescent="0.25">
      <c r="A82" s="13">
        <v>2981</v>
      </c>
      <c r="B82" s="14" t="s">
        <v>282</v>
      </c>
      <c r="C82" s="15">
        <v>0</v>
      </c>
      <c r="D82" s="16">
        <v>0</v>
      </c>
      <c r="E82" s="15">
        <v>21228</v>
      </c>
      <c r="F82" s="16">
        <v>1</v>
      </c>
      <c r="G82" s="15">
        <v>0</v>
      </c>
      <c r="H82" s="17">
        <v>0</v>
      </c>
      <c r="I82" s="15">
        <v>0</v>
      </c>
      <c r="J82" s="17">
        <v>0</v>
      </c>
      <c r="K82" s="18">
        <f t="shared" si="5"/>
        <v>1</v>
      </c>
      <c r="L82" s="24">
        <f t="shared" si="6"/>
        <v>0</v>
      </c>
      <c r="M82" s="24">
        <f t="shared" si="7"/>
        <v>18300</v>
      </c>
      <c r="N82" s="24">
        <f t="shared" si="8"/>
        <v>0</v>
      </c>
      <c r="O82" s="24">
        <f t="shared" si="9"/>
        <v>0</v>
      </c>
    </row>
    <row r="83" spans="1:15" x14ac:dyDescent="0.25">
      <c r="A83" s="13">
        <v>2961</v>
      </c>
      <c r="B83" s="14" t="s">
        <v>37</v>
      </c>
      <c r="C83" s="15">
        <v>0</v>
      </c>
      <c r="D83" s="16">
        <v>0</v>
      </c>
      <c r="E83" s="15">
        <v>2366.4</v>
      </c>
      <c r="F83" s="16">
        <v>4</v>
      </c>
      <c r="G83" s="15">
        <v>2366.4</v>
      </c>
      <c r="H83" s="17">
        <v>4</v>
      </c>
      <c r="I83" s="15">
        <v>1183.2</v>
      </c>
      <c r="J83" s="17">
        <v>2</v>
      </c>
      <c r="K83" s="18">
        <f t="shared" si="5"/>
        <v>10</v>
      </c>
      <c r="L83" s="24">
        <f t="shared" si="6"/>
        <v>0</v>
      </c>
      <c r="M83" s="24">
        <f t="shared" si="7"/>
        <v>2040.0000000000002</v>
      </c>
      <c r="N83" s="24">
        <f t="shared" si="8"/>
        <v>2040.0000000000002</v>
      </c>
      <c r="O83" s="24">
        <f t="shared" si="9"/>
        <v>1020.0000000000001</v>
      </c>
    </row>
    <row r="84" spans="1:15" x14ac:dyDescent="0.25">
      <c r="A84" s="13">
        <v>2961</v>
      </c>
      <c r="B84" s="14" t="s">
        <v>38</v>
      </c>
      <c r="C84" s="15">
        <v>0</v>
      </c>
      <c r="D84" s="16">
        <v>0</v>
      </c>
      <c r="E84" s="15">
        <v>4691.04</v>
      </c>
      <c r="F84" s="16">
        <v>4</v>
      </c>
      <c r="G84" s="15">
        <v>4691.04</v>
      </c>
      <c r="H84" s="17">
        <v>4</v>
      </c>
      <c r="I84" s="15">
        <v>2345.52</v>
      </c>
      <c r="J84" s="17">
        <v>2</v>
      </c>
      <c r="K84" s="18">
        <f t="shared" si="5"/>
        <v>10</v>
      </c>
      <c r="L84" s="24">
        <f t="shared" si="6"/>
        <v>0</v>
      </c>
      <c r="M84" s="24">
        <f t="shared" si="7"/>
        <v>4044.0000000000005</v>
      </c>
      <c r="N84" s="24">
        <f t="shared" si="8"/>
        <v>4044.0000000000005</v>
      </c>
      <c r="O84" s="24">
        <f t="shared" si="9"/>
        <v>2022.0000000000002</v>
      </c>
    </row>
    <row r="85" spans="1:15" x14ac:dyDescent="0.25">
      <c r="A85" s="13">
        <v>2981</v>
      </c>
      <c r="B85" s="14" t="s">
        <v>283</v>
      </c>
      <c r="C85" s="15">
        <v>0</v>
      </c>
      <c r="D85" s="16">
        <v>0</v>
      </c>
      <c r="E85" s="15">
        <v>0</v>
      </c>
      <c r="F85" s="16">
        <v>0</v>
      </c>
      <c r="G85" s="15">
        <v>22736</v>
      </c>
      <c r="H85" s="17">
        <v>10</v>
      </c>
      <c r="I85" s="15">
        <v>22736</v>
      </c>
      <c r="J85" s="17">
        <v>10</v>
      </c>
      <c r="K85" s="18">
        <f t="shared" si="5"/>
        <v>20</v>
      </c>
      <c r="L85" s="24">
        <f t="shared" si="6"/>
        <v>0</v>
      </c>
      <c r="M85" s="24">
        <f t="shared" si="7"/>
        <v>0</v>
      </c>
      <c r="N85" s="24">
        <f t="shared" si="8"/>
        <v>19600</v>
      </c>
      <c r="O85" s="24">
        <f t="shared" si="9"/>
        <v>19600</v>
      </c>
    </row>
    <row r="86" spans="1:15" x14ac:dyDescent="0.25">
      <c r="A86" s="13">
        <v>2981</v>
      </c>
      <c r="B86" s="14" t="s">
        <v>284</v>
      </c>
      <c r="C86" s="15">
        <v>0</v>
      </c>
      <c r="D86" s="16">
        <v>0</v>
      </c>
      <c r="E86" s="15">
        <v>0</v>
      </c>
      <c r="F86" s="16">
        <v>0</v>
      </c>
      <c r="G86" s="15">
        <v>18374.400000000001</v>
      </c>
      <c r="H86" s="17">
        <v>10</v>
      </c>
      <c r="I86" s="15">
        <v>18374.400000000001</v>
      </c>
      <c r="J86" s="17">
        <v>10</v>
      </c>
      <c r="K86" s="18">
        <f t="shared" si="5"/>
        <v>20</v>
      </c>
      <c r="L86" s="24">
        <f t="shared" si="6"/>
        <v>0</v>
      </c>
      <c r="M86" s="24">
        <f t="shared" si="7"/>
        <v>0</v>
      </c>
      <c r="N86" s="24">
        <f t="shared" si="8"/>
        <v>15840.000000000002</v>
      </c>
      <c r="O86" s="24">
        <f t="shared" si="9"/>
        <v>15840.000000000002</v>
      </c>
    </row>
    <row r="87" spans="1:15" x14ac:dyDescent="0.25">
      <c r="A87" s="13">
        <v>2981</v>
      </c>
      <c r="B87" s="14" t="s">
        <v>285</v>
      </c>
      <c r="C87" s="15">
        <v>0</v>
      </c>
      <c r="D87" s="16">
        <v>0</v>
      </c>
      <c r="E87" s="15">
        <v>0</v>
      </c>
      <c r="F87" s="16">
        <v>0</v>
      </c>
      <c r="G87" s="15">
        <v>11808.800000000001</v>
      </c>
      <c r="H87" s="17">
        <v>10</v>
      </c>
      <c r="I87" s="15">
        <v>11808.800000000001</v>
      </c>
      <c r="J87" s="17">
        <v>10</v>
      </c>
      <c r="K87" s="18">
        <f t="shared" si="5"/>
        <v>20</v>
      </c>
      <c r="L87" s="24">
        <f t="shared" si="6"/>
        <v>0</v>
      </c>
      <c r="M87" s="24">
        <f t="shared" si="7"/>
        <v>0</v>
      </c>
      <c r="N87" s="24">
        <f t="shared" si="8"/>
        <v>10180.000000000002</v>
      </c>
      <c r="O87" s="24">
        <f t="shared" si="9"/>
        <v>10180.000000000002</v>
      </c>
    </row>
    <row r="88" spans="1:15" x14ac:dyDescent="0.25">
      <c r="A88" s="13">
        <v>2981</v>
      </c>
      <c r="B88" s="14" t="s">
        <v>286</v>
      </c>
      <c r="C88" s="15">
        <v>0</v>
      </c>
      <c r="D88" s="16">
        <v>0</v>
      </c>
      <c r="E88" s="15">
        <v>0</v>
      </c>
      <c r="F88" s="16">
        <v>0</v>
      </c>
      <c r="G88" s="15">
        <v>17365.2</v>
      </c>
      <c r="H88" s="17">
        <v>10</v>
      </c>
      <c r="I88" s="15">
        <v>17365.2</v>
      </c>
      <c r="J88" s="17">
        <v>10</v>
      </c>
      <c r="K88" s="18">
        <f t="shared" si="5"/>
        <v>20</v>
      </c>
      <c r="L88" s="24">
        <f t="shared" si="6"/>
        <v>0</v>
      </c>
      <c r="M88" s="24">
        <f t="shared" si="7"/>
        <v>0</v>
      </c>
      <c r="N88" s="24">
        <f t="shared" si="8"/>
        <v>14970.000000000002</v>
      </c>
      <c r="O88" s="24">
        <f t="shared" si="9"/>
        <v>14970.000000000002</v>
      </c>
    </row>
    <row r="89" spans="1:15" x14ac:dyDescent="0.25">
      <c r="A89" s="13">
        <v>2981</v>
      </c>
      <c r="B89" s="14" t="s">
        <v>125</v>
      </c>
      <c r="C89" s="15">
        <v>0</v>
      </c>
      <c r="D89" s="16">
        <v>0</v>
      </c>
      <c r="E89" s="15">
        <v>672.8</v>
      </c>
      <c r="F89" s="16">
        <v>2</v>
      </c>
      <c r="G89" s="15">
        <v>672.8</v>
      </c>
      <c r="H89" s="17">
        <v>2</v>
      </c>
      <c r="I89" s="15">
        <v>672.8</v>
      </c>
      <c r="J89" s="17">
        <v>2</v>
      </c>
      <c r="K89" s="18">
        <f t="shared" si="5"/>
        <v>6</v>
      </c>
      <c r="L89" s="24">
        <f t="shared" si="6"/>
        <v>0</v>
      </c>
      <c r="M89" s="24">
        <f t="shared" si="7"/>
        <v>580</v>
      </c>
      <c r="N89" s="24">
        <f t="shared" si="8"/>
        <v>580</v>
      </c>
      <c r="O89" s="24">
        <f t="shared" si="9"/>
        <v>580</v>
      </c>
    </row>
    <row r="90" spans="1:15" x14ac:dyDescent="0.25">
      <c r="A90" s="13">
        <v>2961</v>
      </c>
      <c r="B90" s="14" t="s">
        <v>233</v>
      </c>
      <c r="C90" s="15">
        <v>0</v>
      </c>
      <c r="D90" s="16">
        <v>0</v>
      </c>
      <c r="E90" s="15">
        <v>1844.3999999999999</v>
      </c>
      <c r="F90" s="16">
        <v>15</v>
      </c>
      <c r="G90" s="15">
        <v>1844.3999999999999</v>
      </c>
      <c r="H90" s="17">
        <v>15</v>
      </c>
      <c r="I90" s="15">
        <v>1229.5999999999999</v>
      </c>
      <c r="J90" s="17">
        <v>10</v>
      </c>
      <c r="K90" s="18">
        <f t="shared" si="5"/>
        <v>40</v>
      </c>
      <c r="L90" s="24">
        <f t="shared" si="6"/>
        <v>0</v>
      </c>
      <c r="M90" s="24">
        <f t="shared" si="7"/>
        <v>1590</v>
      </c>
      <c r="N90" s="24">
        <f t="shared" si="8"/>
        <v>1590</v>
      </c>
      <c r="O90" s="24">
        <f t="shared" si="9"/>
        <v>1060</v>
      </c>
    </row>
    <row r="91" spans="1:15" x14ac:dyDescent="0.25">
      <c r="A91" s="13">
        <v>2961</v>
      </c>
      <c r="B91" s="14" t="s">
        <v>234</v>
      </c>
      <c r="C91" s="15">
        <v>0</v>
      </c>
      <c r="D91" s="16">
        <v>0</v>
      </c>
      <c r="E91" s="15">
        <v>821.28</v>
      </c>
      <c r="F91" s="16">
        <v>12</v>
      </c>
      <c r="G91" s="15">
        <v>684.4</v>
      </c>
      <c r="H91" s="17">
        <v>10</v>
      </c>
      <c r="I91" s="15">
        <v>684.4</v>
      </c>
      <c r="J91" s="17">
        <v>10</v>
      </c>
      <c r="K91" s="18">
        <f t="shared" si="5"/>
        <v>32</v>
      </c>
      <c r="L91" s="24">
        <f t="shared" si="6"/>
        <v>0</v>
      </c>
      <c r="M91" s="24">
        <f t="shared" si="7"/>
        <v>708</v>
      </c>
      <c r="N91" s="24">
        <f t="shared" si="8"/>
        <v>590</v>
      </c>
      <c r="O91" s="24">
        <f t="shared" si="9"/>
        <v>590</v>
      </c>
    </row>
    <row r="92" spans="1:15" x14ac:dyDescent="0.25">
      <c r="A92" s="13">
        <v>2961</v>
      </c>
      <c r="B92" s="14" t="s">
        <v>235</v>
      </c>
      <c r="C92" s="15">
        <v>0</v>
      </c>
      <c r="D92" s="16">
        <v>0</v>
      </c>
      <c r="E92" s="15">
        <v>4222.3999999999996</v>
      </c>
      <c r="F92" s="16">
        <v>70</v>
      </c>
      <c r="G92" s="15">
        <v>4222.3999999999996</v>
      </c>
      <c r="H92" s="17">
        <v>70</v>
      </c>
      <c r="I92" s="15">
        <v>3619.2</v>
      </c>
      <c r="J92" s="17">
        <v>60</v>
      </c>
      <c r="K92" s="18">
        <f t="shared" si="5"/>
        <v>200</v>
      </c>
      <c r="L92" s="24">
        <f t="shared" si="6"/>
        <v>0</v>
      </c>
      <c r="M92" s="24">
        <f t="shared" si="7"/>
        <v>3640</v>
      </c>
      <c r="N92" s="24">
        <f t="shared" si="8"/>
        <v>3640</v>
      </c>
      <c r="O92" s="24">
        <f t="shared" si="9"/>
        <v>3120</v>
      </c>
    </row>
    <row r="93" spans="1:15" x14ac:dyDescent="0.25">
      <c r="A93" s="13">
        <v>2981</v>
      </c>
      <c r="B93" s="14" t="s">
        <v>126</v>
      </c>
      <c r="C93" s="15">
        <v>0</v>
      </c>
      <c r="D93" s="16">
        <v>0</v>
      </c>
      <c r="E93" s="15">
        <v>603.19999999999993</v>
      </c>
      <c r="F93" s="16">
        <v>2</v>
      </c>
      <c r="G93" s="15">
        <v>1206.3999999999999</v>
      </c>
      <c r="H93" s="17">
        <v>4</v>
      </c>
      <c r="I93" s="15">
        <v>1206.3999999999999</v>
      </c>
      <c r="J93" s="17">
        <v>4</v>
      </c>
      <c r="K93" s="18">
        <f t="shared" si="5"/>
        <v>10</v>
      </c>
      <c r="L93" s="24">
        <f t="shared" si="6"/>
        <v>0</v>
      </c>
      <c r="M93" s="24">
        <f t="shared" si="7"/>
        <v>520</v>
      </c>
      <c r="N93" s="24">
        <f t="shared" si="8"/>
        <v>1040</v>
      </c>
      <c r="O93" s="24">
        <f t="shared" si="9"/>
        <v>1040</v>
      </c>
    </row>
    <row r="94" spans="1:15" x14ac:dyDescent="0.25">
      <c r="A94" s="13">
        <v>2981</v>
      </c>
      <c r="B94" s="14" t="s">
        <v>127</v>
      </c>
      <c r="C94" s="15">
        <v>0</v>
      </c>
      <c r="D94" s="16">
        <v>0</v>
      </c>
      <c r="E94" s="15">
        <v>11101.2</v>
      </c>
      <c r="F94" s="16">
        <v>2</v>
      </c>
      <c r="G94" s="15">
        <v>11101.2</v>
      </c>
      <c r="H94" s="17">
        <v>2</v>
      </c>
      <c r="I94" s="15">
        <v>0</v>
      </c>
      <c r="J94" s="17">
        <v>0</v>
      </c>
      <c r="K94" s="18">
        <f t="shared" si="5"/>
        <v>4</v>
      </c>
      <c r="L94" s="24">
        <f t="shared" si="6"/>
        <v>0</v>
      </c>
      <c r="M94" s="24">
        <f t="shared" si="7"/>
        <v>9570.0000000000018</v>
      </c>
      <c r="N94" s="24">
        <f t="shared" si="8"/>
        <v>9570.0000000000018</v>
      </c>
      <c r="O94" s="24">
        <f t="shared" si="9"/>
        <v>0</v>
      </c>
    </row>
    <row r="95" spans="1:15" x14ac:dyDescent="0.25">
      <c r="A95" s="13">
        <v>2961</v>
      </c>
      <c r="B95" s="14" t="s">
        <v>236</v>
      </c>
      <c r="C95" s="15">
        <v>0</v>
      </c>
      <c r="D95" s="16">
        <v>0</v>
      </c>
      <c r="E95" s="15">
        <v>2784</v>
      </c>
      <c r="F95" s="16">
        <v>10</v>
      </c>
      <c r="G95" s="15">
        <v>2784</v>
      </c>
      <c r="H95" s="17">
        <v>10</v>
      </c>
      <c r="I95" s="15">
        <v>0</v>
      </c>
      <c r="J95" s="17"/>
      <c r="K95" s="18">
        <f t="shared" si="5"/>
        <v>20</v>
      </c>
      <c r="L95" s="24">
        <f t="shared" si="6"/>
        <v>0</v>
      </c>
      <c r="M95" s="24">
        <f t="shared" si="7"/>
        <v>2400</v>
      </c>
      <c r="N95" s="24">
        <f t="shared" si="8"/>
        <v>2400</v>
      </c>
      <c r="O95" s="24">
        <f t="shared" si="9"/>
        <v>0</v>
      </c>
    </row>
    <row r="96" spans="1:15" x14ac:dyDescent="0.25">
      <c r="A96" s="13">
        <v>2981</v>
      </c>
      <c r="B96" s="14" t="s">
        <v>287</v>
      </c>
      <c r="C96" s="15">
        <v>0</v>
      </c>
      <c r="D96" s="16">
        <v>0</v>
      </c>
      <c r="E96" s="15">
        <v>17516</v>
      </c>
      <c r="F96" s="16">
        <v>50</v>
      </c>
      <c r="G96" s="15">
        <v>17516</v>
      </c>
      <c r="H96" s="17">
        <v>50</v>
      </c>
      <c r="I96" s="15">
        <v>0</v>
      </c>
      <c r="J96" s="17">
        <v>0</v>
      </c>
      <c r="K96" s="18">
        <f t="shared" si="5"/>
        <v>100</v>
      </c>
      <c r="L96" s="24">
        <f t="shared" si="6"/>
        <v>0</v>
      </c>
      <c r="M96" s="24">
        <f t="shared" si="7"/>
        <v>15100.000000000002</v>
      </c>
      <c r="N96" s="24">
        <f t="shared" si="8"/>
        <v>15100.000000000002</v>
      </c>
      <c r="O96" s="24">
        <f t="shared" si="9"/>
        <v>0</v>
      </c>
    </row>
    <row r="97" spans="1:15" x14ac:dyDescent="0.25">
      <c r="A97" s="13">
        <v>2981</v>
      </c>
      <c r="B97" s="14" t="s">
        <v>288</v>
      </c>
      <c r="C97" s="15">
        <v>0</v>
      </c>
      <c r="D97" s="16">
        <v>0</v>
      </c>
      <c r="E97" s="15">
        <v>12180</v>
      </c>
      <c r="F97" s="16">
        <v>50</v>
      </c>
      <c r="G97" s="15">
        <v>12180</v>
      </c>
      <c r="H97" s="17">
        <v>50</v>
      </c>
      <c r="I97" s="15">
        <v>0</v>
      </c>
      <c r="J97" s="17">
        <v>0</v>
      </c>
      <c r="K97" s="18">
        <f t="shared" si="5"/>
        <v>100</v>
      </c>
      <c r="L97" s="24">
        <f t="shared" si="6"/>
        <v>0</v>
      </c>
      <c r="M97" s="24">
        <f t="shared" si="7"/>
        <v>10500</v>
      </c>
      <c r="N97" s="24">
        <f t="shared" si="8"/>
        <v>10500</v>
      </c>
      <c r="O97" s="24">
        <f t="shared" si="9"/>
        <v>0</v>
      </c>
    </row>
    <row r="98" spans="1:15" x14ac:dyDescent="0.25">
      <c r="A98" s="13">
        <v>2961</v>
      </c>
      <c r="B98" s="14" t="s">
        <v>237</v>
      </c>
      <c r="C98" s="15">
        <v>0</v>
      </c>
      <c r="D98" s="16">
        <v>0</v>
      </c>
      <c r="E98" s="15">
        <v>5800</v>
      </c>
      <c r="F98" s="16">
        <v>20</v>
      </c>
      <c r="G98" s="15">
        <v>5800</v>
      </c>
      <c r="H98" s="17">
        <v>20</v>
      </c>
      <c r="I98" s="15">
        <v>4350</v>
      </c>
      <c r="J98" s="17">
        <v>15</v>
      </c>
      <c r="K98" s="18">
        <f t="shared" si="5"/>
        <v>55</v>
      </c>
      <c r="L98" s="24">
        <f t="shared" si="6"/>
        <v>0</v>
      </c>
      <c r="M98" s="24">
        <f t="shared" si="7"/>
        <v>5000</v>
      </c>
      <c r="N98" s="24">
        <f t="shared" si="8"/>
        <v>5000</v>
      </c>
      <c r="O98" s="24">
        <f t="shared" si="9"/>
        <v>3750.0000000000005</v>
      </c>
    </row>
    <row r="99" spans="1:15" x14ac:dyDescent="0.25">
      <c r="A99" s="13">
        <v>2961</v>
      </c>
      <c r="B99" s="14" t="s">
        <v>238</v>
      </c>
      <c r="C99" s="15">
        <v>0</v>
      </c>
      <c r="D99" s="16">
        <v>0</v>
      </c>
      <c r="E99" s="15">
        <v>338.71999999999997</v>
      </c>
      <c r="F99" s="16">
        <v>4</v>
      </c>
      <c r="G99" s="15">
        <v>338.71999999999997</v>
      </c>
      <c r="H99" s="17">
        <v>4</v>
      </c>
      <c r="I99" s="15">
        <v>0</v>
      </c>
      <c r="J99" s="17">
        <v>0</v>
      </c>
      <c r="K99" s="18">
        <f t="shared" si="5"/>
        <v>8</v>
      </c>
      <c r="L99" s="24">
        <f t="shared" si="6"/>
        <v>0</v>
      </c>
      <c r="M99" s="24">
        <f t="shared" si="7"/>
        <v>292</v>
      </c>
      <c r="N99" s="24">
        <f t="shared" si="8"/>
        <v>292</v>
      </c>
      <c r="O99" s="24">
        <f t="shared" si="9"/>
        <v>0</v>
      </c>
    </row>
    <row r="100" spans="1:15" x14ac:dyDescent="0.25">
      <c r="A100" s="13">
        <v>2961</v>
      </c>
      <c r="B100" s="14" t="s">
        <v>239</v>
      </c>
      <c r="C100" s="15">
        <v>0</v>
      </c>
      <c r="D100" s="16">
        <v>0</v>
      </c>
      <c r="E100" s="15">
        <v>459.35999999999996</v>
      </c>
      <c r="F100" s="16">
        <v>4</v>
      </c>
      <c r="G100" s="15">
        <v>459.35999999999996</v>
      </c>
      <c r="H100" s="17">
        <v>4</v>
      </c>
      <c r="I100" s="15">
        <v>0</v>
      </c>
      <c r="J100" s="17">
        <v>0</v>
      </c>
      <c r="K100" s="18">
        <f t="shared" si="5"/>
        <v>8</v>
      </c>
      <c r="L100" s="24">
        <f t="shared" si="6"/>
        <v>0</v>
      </c>
      <c r="M100" s="24">
        <f t="shared" si="7"/>
        <v>396</v>
      </c>
      <c r="N100" s="24">
        <f t="shared" si="8"/>
        <v>396</v>
      </c>
      <c r="O100" s="24">
        <f t="shared" si="9"/>
        <v>0</v>
      </c>
    </row>
    <row r="101" spans="1:15" x14ac:dyDescent="0.25">
      <c r="A101" s="13">
        <v>2981</v>
      </c>
      <c r="B101" s="14" t="s">
        <v>289</v>
      </c>
      <c r="C101" s="15">
        <v>0</v>
      </c>
      <c r="D101" s="16">
        <v>0</v>
      </c>
      <c r="E101" s="15">
        <v>1740</v>
      </c>
      <c r="F101" s="16">
        <v>6</v>
      </c>
      <c r="G101" s="15">
        <v>2320</v>
      </c>
      <c r="H101" s="17">
        <v>8</v>
      </c>
      <c r="I101" s="15">
        <v>1740</v>
      </c>
      <c r="J101" s="17">
        <v>6</v>
      </c>
      <c r="K101" s="18">
        <f t="shared" si="5"/>
        <v>20</v>
      </c>
      <c r="L101" s="24">
        <f t="shared" si="6"/>
        <v>0</v>
      </c>
      <c r="M101" s="24">
        <f t="shared" si="7"/>
        <v>1500</v>
      </c>
      <c r="N101" s="24">
        <f t="shared" si="8"/>
        <v>2000.0000000000002</v>
      </c>
      <c r="O101" s="24">
        <f t="shared" si="9"/>
        <v>1500</v>
      </c>
    </row>
    <row r="102" spans="1:15" x14ac:dyDescent="0.25">
      <c r="A102" s="13">
        <v>2981</v>
      </c>
      <c r="B102" s="14" t="s">
        <v>128</v>
      </c>
      <c r="C102" s="15">
        <v>0</v>
      </c>
      <c r="D102" s="16">
        <v>0</v>
      </c>
      <c r="E102" s="15">
        <v>33387.120000000003</v>
      </c>
      <c r="F102" s="16">
        <v>1</v>
      </c>
      <c r="G102" s="15">
        <v>0</v>
      </c>
      <c r="H102" s="17">
        <v>0</v>
      </c>
      <c r="I102" s="15">
        <v>0</v>
      </c>
      <c r="J102" s="17">
        <v>0</v>
      </c>
      <c r="K102" s="18">
        <f t="shared" si="5"/>
        <v>1</v>
      </c>
      <c r="L102" s="24">
        <f t="shared" si="6"/>
        <v>0</v>
      </c>
      <c r="M102" s="24">
        <f t="shared" si="7"/>
        <v>28782.000000000004</v>
      </c>
      <c r="N102" s="24">
        <f t="shared" si="8"/>
        <v>0</v>
      </c>
      <c r="O102" s="24">
        <f t="shared" si="9"/>
        <v>0</v>
      </c>
    </row>
    <row r="103" spans="1:15" x14ac:dyDescent="0.25">
      <c r="A103" s="13">
        <v>2961</v>
      </c>
      <c r="B103" s="14" t="s">
        <v>240</v>
      </c>
      <c r="C103" s="15">
        <v>0</v>
      </c>
      <c r="D103" s="16">
        <v>0</v>
      </c>
      <c r="E103" s="15">
        <v>7906.5599999999995</v>
      </c>
      <c r="F103" s="16">
        <v>6</v>
      </c>
      <c r="G103" s="15">
        <v>5271.04</v>
      </c>
      <c r="H103" s="17">
        <v>4</v>
      </c>
      <c r="I103" s="15">
        <v>5271.04</v>
      </c>
      <c r="J103" s="17">
        <v>4</v>
      </c>
      <c r="K103" s="18">
        <f t="shared" si="5"/>
        <v>14</v>
      </c>
      <c r="L103" s="24">
        <f t="shared" si="6"/>
        <v>0</v>
      </c>
      <c r="M103" s="24">
        <f t="shared" si="7"/>
        <v>6816</v>
      </c>
      <c r="N103" s="24">
        <f t="shared" si="8"/>
        <v>4544</v>
      </c>
      <c r="O103" s="24">
        <f t="shared" si="9"/>
        <v>4544</v>
      </c>
    </row>
    <row r="104" spans="1:15" x14ac:dyDescent="0.25">
      <c r="A104" s="13">
        <v>2961</v>
      </c>
      <c r="B104" s="14" t="s">
        <v>241</v>
      </c>
      <c r="C104" s="15">
        <v>0</v>
      </c>
      <c r="D104" s="16">
        <v>0</v>
      </c>
      <c r="E104" s="15">
        <v>7906.5599999999995</v>
      </c>
      <c r="F104" s="16">
        <v>6</v>
      </c>
      <c r="G104" s="15">
        <v>5271.04</v>
      </c>
      <c r="H104" s="17">
        <v>4</v>
      </c>
      <c r="I104" s="15">
        <v>5271.04</v>
      </c>
      <c r="J104" s="17">
        <v>4</v>
      </c>
      <c r="K104" s="18">
        <f t="shared" si="5"/>
        <v>14</v>
      </c>
      <c r="L104" s="24">
        <f t="shared" si="6"/>
        <v>0</v>
      </c>
      <c r="M104" s="24">
        <f t="shared" si="7"/>
        <v>6816</v>
      </c>
      <c r="N104" s="24">
        <f t="shared" si="8"/>
        <v>4544</v>
      </c>
      <c r="O104" s="24">
        <f t="shared" si="9"/>
        <v>4544</v>
      </c>
    </row>
    <row r="105" spans="1:15" x14ac:dyDescent="0.25">
      <c r="A105" s="13">
        <v>2981</v>
      </c>
      <c r="B105" s="14" t="s">
        <v>290</v>
      </c>
      <c r="C105" s="15">
        <v>0</v>
      </c>
      <c r="D105" s="16">
        <v>0</v>
      </c>
      <c r="E105" s="15">
        <v>7911.2</v>
      </c>
      <c r="F105" s="16">
        <v>8</v>
      </c>
      <c r="G105" s="15">
        <v>5933.4</v>
      </c>
      <c r="H105" s="17">
        <v>6</v>
      </c>
      <c r="I105" s="15">
        <v>5933.4</v>
      </c>
      <c r="J105" s="17">
        <v>6</v>
      </c>
      <c r="K105" s="18">
        <f t="shared" si="5"/>
        <v>20</v>
      </c>
      <c r="L105" s="24">
        <f t="shared" si="6"/>
        <v>0</v>
      </c>
      <c r="M105" s="24">
        <f t="shared" si="7"/>
        <v>6820</v>
      </c>
      <c r="N105" s="24">
        <f t="shared" si="8"/>
        <v>5115</v>
      </c>
      <c r="O105" s="24">
        <f t="shared" si="9"/>
        <v>5115</v>
      </c>
    </row>
    <row r="106" spans="1:15" x14ac:dyDescent="0.25">
      <c r="A106" s="13">
        <v>2981</v>
      </c>
      <c r="B106" s="14" t="s">
        <v>291</v>
      </c>
      <c r="C106" s="15">
        <v>0</v>
      </c>
      <c r="D106" s="16">
        <v>0</v>
      </c>
      <c r="E106" s="15">
        <v>7395</v>
      </c>
      <c r="F106" s="16">
        <v>6</v>
      </c>
      <c r="G106" s="15">
        <v>7395</v>
      </c>
      <c r="H106" s="17">
        <v>6</v>
      </c>
      <c r="I106" s="15">
        <v>4930</v>
      </c>
      <c r="J106" s="17">
        <v>4</v>
      </c>
      <c r="K106" s="18">
        <f t="shared" si="5"/>
        <v>16</v>
      </c>
      <c r="L106" s="24">
        <f t="shared" si="6"/>
        <v>0</v>
      </c>
      <c r="M106" s="24">
        <f t="shared" si="7"/>
        <v>6375</v>
      </c>
      <c r="N106" s="24">
        <f t="shared" si="8"/>
        <v>6375</v>
      </c>
      <c r="O106" s="24">
        <f t="shared" si="9"/>
        <v>4250</v>
      </c>
    </row>
    <row r="107" spans="1:15" x14ac:dyDescent="0.25">
      <c r="A107" s="13">
        <v>2981</v>
      </c>
      <c r="B107" s="14" t="s">
        <v>129</v>
      </c>
      <c r="C107" s="15">
        <v>0</v>
      </c>
      <c r="D107" s="16">
        <v>0</v>
      </c>
      <c r="E107" s="15">
        <v>5742</v>
      </c>
      <c r="F107" s="16">
        <v>10</v>
      </c>
      <c r="G107" s="15">
        <v>5742</v>
      </c>
      <c r="H107" s="17">
        <v>10</v>
      </c>
      <c r="I107" s="15">
        <v>5742</v>
      </c>
      <c r="J107" s="17">
        <v>10</v>
      </c>
      <c r="K107" s="18">
        <f t="shared" si="5"/>
        <v>30</v>
      </c>
      <c r="L107" s="24">
        <f t="shared" si="6"/>
        <v>0</v>
      </c>
      <c r="M107" s="24">
        <f t="shared" si="7"/>
        <v>4950</v>
      </c>
      <c r="N107" s="24">
        <f t="shared" si="8"/>
        <v>4950</v>
      </c>
      <c r="O107" s="24">
        <f t="shared" si="9"/>
        <v>4950</v>
      </c>
    </row>
    <row r="108" spans="1:15" x14ac:dyDescent="0.25">
      <c r="A108" s="13">
        <v>2981</v>
      </c>
      <c r="B108" s="14" t="s">
        <v>130</v>
      </c>
      <c r="C108" s="15">
        <v>0</v>
      </c>
      <c r="D108" s="16">
        <v>0</v>
      </c>
      <c r="E108" s="15">
        <v>7464.5999999999995</v>
      </c>
      <c r="F108" s="16">
        <v>15</v>
      </c>
      <c r="G108" s="15">
        <v>9952.7999999999993</v>
      </c>
      <c r="H108" s="17">
        <v>20</v>
      </c>
      <c r="I108" s="15">
        <v>7464.5999999999995</v>
      </c>
      <c r="J108" s="17">
        <v>15</v>
      </c>
      <c r="K108" s="18">
        <f t="shared" si="5"/>
        <v>50</v>
      </c>
      <c r="L108" s="24">
        <f t="shared" si="6"/>
        <v>0</v>
      </c>
      <c r="M108" s="24">
        <f t="shared" si="7"/>
        <v>6435</v>
      </c>
      <c r="N108" s="24">
        <f t="shared" si="8"/>
        <v>8580</v>
      </c>
      <c r="O108" s="24">
        <f t="shared" si="9"/>
        <v>6435</v>
      </c>
    </row>
    <row r="109" spans="1:15" x14ac:dyDescent="0.25">
      <c r="A109" s="13">
        <v>2981</v>
      </c>
      <c r="B109" s="14" t="s">
        <v>131</v>
      </c>
      <c r="C109" s="15">
        <v>0</v>
      </c>
      <c r="D109" s="16">
        <v>0</v>
      </c>
      <c r="E109" s="15">
        <v>10340.24</v>
      </c>
      <c r="F109" s="16">
        <v>2</v>
      </c>
      <c r="G109" s="15">
        <v>20680.48</v>
      </c>
      <c r="H109" s="17">
        <v>4</v>
      </c>
      <c r="I109" s="15">
        <v>20680.48</v>
      </c>
      <c r="J109" s="17">
        <v>4</v>
      </c>
      <c r="K109" s="18">
        <f t="shared" si="5"/>
        <v>10</v>
      </c>
      <c r="L109" s="24">
        <f t="shared" si="6"/>
        <v>0</v>
      </c>
      <c r="M109" s="24">
        <f t="shared" si="7"/>
        <v>8914</v>
      </c>
      <c r="N109" s="24">
        <f t="shared" si="8"/>
        <v>17828</v>
      </c>
      <c r="O109" s="24">
        <f t="shared" si="9"/>
        <v>17828</v>
      </c>
    </row>
    <row r="110" spans="1:15" x14ac:dyDescent="0.25">
      <c r="A110" s="13">
        <v>2981</v>
      </c>
      <c r="B110" s="14" t="s">
        <v>292</v>
      </c>
      <c r="C110" s="15">
        <v>0</v>
      </c>
      <c r="D110" s="16">
        <v>0</v>
      </c>
      <c r="E110" s="15">
        <v>5170.12</v>
      </c>
      <c r="F110" s="16">
        <v>1</v>
      </c>
      <c r="G110" s="15">
        <v>5170.12</v>
      </c>
      <c r="H110" s="17">
        <v>1</v>
      </c>
      <c r="I110" s="15">
        <v>0</v>
      </c>
      <c r="J110" s="17">
        <v>0</v>
      </c>
      <c r="K110" s="18">
        <f t="shared" si="5"/>
        <v>2</v>
      </c>
      <c r="L110" s="24">
        <f t="shared" si="6"/>
        <v>0</v>
      </c>
      <c r="M110" s="24">
        <f t="shared" si="7"/>
        <v>4457</v>
      </c>
      <c r="N110" s="24">
        <f t="shared" si="8"/>
        <v>4457</v>
      </c>
      <c r="O110" s="24">
        <f t="shared" si="9"/>
        <v>0</v>
      </c>
    </row>
    <row r="111" spans="1:15" x14ac:dyDescent="0.25">
      <c r="A111" s="13">
        <v>2981</v>
      </c>
      <c r="B111" s="14" t="s">
        <v>132</v>
      </c>
      <c r="C111" s="15">
        <v>0</v>
      </c>
      <c r="D111" s="16">
        <v>0</v>
      </c>
      <c r="E111" s="15">
        <v>2552</v>
      </c>
      <c r="F111" s="16">
        <v>2</v>
      </c>
      <c r="G111" s="15">
        <v>5104</v>
      </c>
      <c r="H111" s="17">
        <v>4</v>
      </c>
      <c r="I111" s="15">
        <v>5104</v>
      </c>
      <c r="J111" s="17">
        <v>4</v>
      </c>
      <c r="K111" s="18">
        <f t="shared" si="5"/>
        <v>10</v>
      </c>
      <c r="L111" s="24">
        <f t="shared" si="6"/>
        <v>0</v>
      </c>
      <c r="M111" s="24">
        <f t="shared" si="7"/>
        <v>2200</v>
      </c>
      <c r="N111" s="24">
        <f t="shared" si="8"/>
        <v>4400</v>
      </c>
      <c r="O111" s="24">
        <f t="shared" si="9"/>
        <v>4400</v>
      </c>
    </row>
    <row r="112" spans="1:15" x14ac:dyDescent="0.25">
      <c r="A112" s="13">
        <v>2981</v>
      </c>
      <c r="B112" s="14" t="s">
        <v>133</v>
      </c>
      <c r="C112" s="15">
        <v>0</v>
      </c>
      <c r="D112" s="16">
        <v>0</v>
      </c>
      <c r="E112" s="15">
        <v>9976</v>
      </c>
      <c r="F112" s="16">
        <v>2</v>
      </c>
      <c r="G112" s="15">
        <v>19952</v>
      </c>
      <c r="H112" s="17">
        <v>4</v>
      </c>
      <c r="I112" s="15">
        <v>19952</v>
      </c>
      <c r="J112" s="17">
        <v>4</v>
      </c>
      <c r="K112" s="18">
        <f t="shared" si="5"/>
        <v>10</v>
      </c>
      <c r="L112" s="24">
        <f t="shared" si="6"/>
        <v>0</v>
      </c>
      <c r="M112" s="24">
        <f t="shared" si="7"/>
        <v>8600</v>
      </c>
      <c r="N112" s="24">
        <f t="shared" si="8"/>
        <v>17200</v>
      </c>
      <c r="O112" s="24">
        <f t="shared" si="9"/>
        <v>17200</v>
      </c>
    </row>
    <row r="113" spans="1:15" ht="19.5" x14ac:dyDescent="0.25">
      <c r="A113" s="13">
        <v>2961</v>
      </c>
      <c r="B113" s="14" t="s">
        <v>242</v>
      </c>
      <c r="C113" s="15">
        <v>0</v>
      </c>
      <c r="D113" s="16">
        <v>0</v>
      </c>
      <c r="E113" s="15">
        <v>464</v>
      </c>
      <c r="F113" s="16">
        <v>20</v>
      </c>
      <c r="G113" s="15">
        <v>464</v>
      </c>
      <c r="H113" s="17">
        <v>20</v>
      </c>
      <c r="I113" s="15">
        <v>232</v>
      </c>
      <c r="J113" s="17">
        <v>10</v>
      </c>
      <c r="K113" s="18">
        <f t="shared" si="5"/>
        <v>50</v>
      </c>
      <c r="L113" s="24">
        <f t="shared" si="6"/>
        <v>0</v>
      </c>
      <c r="M113" s="24">
        <f t="shared" si="7"/>
        <v>400</v>
      </c>
      <c r="N113" s="24">
        <f t="shared" si="8"/>
        <v>400</v>
      </c>
      <c r="O113" s="24">
        <f t="shared" si="9"/>
        <v>200</v>
      </c>
    </row>
    <row r="114" spans="1:15" ht="27.75" x14ac:dyDescent="0.25">
      <c r="A114" s="13">
        <v>2961</v>
      </c>
      <c r="B114" s="14" t="s">
        <v>243</v>
      </c>
      <c r="C114" s="15">
        <v>0</v>
      </c>
      <c r="D114" s="16">
        <v>0</v>
      </c>
      <c r="E114" s="15">
        <v>510.4</v>
      </c>
      <c r="F114" s="16">
        <v>10</v>
      </c>
      <c r="G114" s="15">
        <v>510.4</v>
      </c>
      <c r="H114" s="17">
        <v>10</v>
      </c>
      <c r="I114" s="15">
        <v>0</v>
      </c>
      <c r="J114" s="17"/>
      <c r="K114" s="18">
        <f t="shared" si="5"/>
        <v>20</v>
      </c>
      <c r="L114" s="24">
        <f t="shared" si="6"/>
        <v>0</v>
      </c>
      <c r="M114" s="24">
        <f t="shared" si="7"/>
        <v>440</v>
      </c>
      <c r="N114" s="24">
        <f t="shared" si="8"/>
        <v>440</v>
      </c>
      <c r="O114" s="24">
        <f t="shared" si="9"/>
        <v>0</v>
      </c>
    </row>
    <row r="115" spans="1:15" x14ac:dyDescent="0.25">
      <c r="A115" s="13">
        <v>2981</v>
      </c>
      <c r="B115" s="14" t="s">
        <v>134</v>
      </c>
      <c r="C115" s="15">
        <v>0</v>
      </c>
      <c r="D115" s="16">
        <v>0</v>
      </c>
      <c r="E115" s="15">
        <v>27551.16</v>
      </c>
      <c r="F115" s="16">
        <v>1</v>
      </c>
      <c r="G115" s="15">
        <v>27551.16</v>
      </c>
      <c r="H115" s="17">
        <v>1</v>
      </c>
      <c r="I115" s="15">
        <v>0</v>
      </c>
      <c r="J115" s="17">
        <v>0</v>
      </c>
      <c r="K115" s="18">
        <f t="shared" si="5"/>
        <v>2</v>
      </c>
      <c r="L115" s="24">
        <f t="shared" si="6"/>
        <v>0</v>
      </c>
      <c r="M115" s="24">
        <f t="shared" si="7"/>
        <v>23751</v>
      </c>
      <c r="N115" s="24">
        <f t="shared" si="8"/>
        <v>23751</v>
      </c>
      <c r="O115" s="24">
        <f t="shared" si="9"/>
        <v>0</v>
      </c>
    </row>
    <row r="116" spans="1:15" ht="27.75" x14ac:dyDescent="0.25">
      <c r="A116" s="13">
        <v>2981</v>
      </c>
      <c r="B116" s="14" t="s">
        <v>293</v>
      </c>
      <c r="C116" s="15">
        <v>0</v>
      </c>
      <c r="D116" s="16">
        <v>0</v>
      </c>
      <c r="E116" s="15">
        <v>3004.3999999999996</v>
      </c>
      <c r="F116" s="16">
        <v>2</v>
      </c>
      <c r="G116" s="15">
        <v>3004.3999999999996</v>
      </c>
      <c r="H116" s="17">
        <v>2</v>
      </c>
      <c r="I116" s="15">
        <v>0</v>
      </c>
      <c r="J116" s="17">
        <v>0</v>
      </c>
      <c r="K116" s="18">
        <f t="shared" si="5"/>
        <v>4</v>
      </c>
      <c r="L116" s="24">
        <f t="shared" si="6"/>
        <v>0</v>
      </c>
      <c r="M116" s="24">
        <f t="shared" si="7"/>
        <v>2590</v>
      </c>
      <c r="N116" s="24">
        <f t="shared" si="8"/>
        <v>2590</v>
      </c>
      <c r="O116" s="24">
        <f t="shared" si="9"/>
        <v>0</v>
      </c>
    </row>
    <row r="117" spans="1:15" ht="27.75" x14ac:dyDescent="0.25">
      <c r="A117" s="13">
        <v>2981</v>
      </c>
      <c r="B117" s="14" t="s">
        <v>294</v>
      </c>
      <c r="C117" s="15">
        <v>0</v>
      </c>
      <c r="D117" s="16">
        <v>0</v>
      </c>
      <c r="E117" s="15">
        <v>2246.92</v>
      </c>
      <c r="F117" s="16">
        <v>1</v>
      </c>
      <c r="G117" s="15">
        <v>2246.92</v>
      </c>
      <c r="H117" s="17">
        <v>1</v>
      </c>
      <c r="I117" s="15">
        <v>0</v>
      </c>
      <c r="J117" s="17">
        <v>0</v>
      </c>
      <c r="K117" s="18">
        <f t="shared" si="5"/>
        <v>2</v>
      </c>
      <c r="L117" s="24">
        <f t="shared" si="6"/>
        <v>0</v>
      </c>
      <c r="M117" s="24">
        <f t="shared" si="7"/>
        <v>1937.0000000000002</v>
      </c>
      <c r="N117" s="24">
        <f t="shared" si="8"/>
        <v>1937.0000000000002</v>
      </c>
      <c r="O117" s="24">
        <f t="shared" si="9"/>
        <v>0</v>
      </c>
    </row>
    <row r="118" spans="1:15" x14ac:dyDescent="0.25">
      <c r="A118" s="13">
        <v>2961</v>
      </c>
      <c r="B118" s="14" t="s">
        <v>244</v>
      </c>
      <c r="C118" s="15">
        <v>0</v>
      </c>
      <c r="D118" s="16">
        <v>0</v>
      </c>
      <c r="E118" s="15">
        <v>3920.7999999999997</v>
      </c>
      <c r="F118" s="16">
        <v>10</v>
      </c>
      <c r="G118" s="15">
        <v>3920.7999999999997</v>
      </c>
      <c r="H118" s="17">
        <v>10</v>
      </c>
      <c r="I118" s="15">
        <v>3920.7999999999997</v>
      </c>
      <c r="J118" s="17">
        <v>10</v>
      </c>
      <c r="K118" s="18">
        <f t="shared" si="5"/>
        <v>30</v>
      </c>
      <c r="L118" s="24">
        <f t="shared" si="6"/>
        <v>0</v>
      </c>
      <c r="M118" s="24">
        <f t="shared" si="7"/>
        <v>3380</v>
      </c>
      <c r="N118" s="24">
        <f t="shared" si="8"/>
        <v>3380</v>
      </c>
      <c r="O118" s="24">
        <f t="shared" si="9"/>
        <v>3380</v>
      </c>
    </row>
    <row r="119" spans="1:15" x14ac:dyDescent="0.25">
      <c r="A119" s="13">
        <v>2981</v>
      </c>
      <c r="B119" s="14" t="s">
        <v>295</v>
      </c>
      <c r="C119" s="15">
        <v>0</v>
      </c>
      <c r="D119" s="16">
        <v>0</v>
      </c>
      <c r="E119" s="15">
        <v>0</v>
      </c>
      <c r="F119" s="16">
        <v>0</v>
      </c>
      <c r="G119" s="15">
        <v>27968.629499999995</v>
      </c>
      <c r="H119" s="17">
        <v>3</v>
      </c>
      <c r="I119" s="15">
        <v>27968.629499999995</v>
      </c>
      <c r="J119" s="17">
        <v>3</v>
      </c>
      <c r="K119" s="18">
        <f t="shared" si="5"/>
        <v>6</v>
      </c>
      <c r="L119" s="24">
        <f t="shared" si="6"/>
        <v>0</v>
      </c>
      <c r="M119" s="24">
        <f t="shared" si="7"/>
        <v>0</v>
      </c>
      <c r="N119" s="24">
        <f t="shared" si="8"/>
        <v>24110.887499999997</v>
      </c>
      <c r="O119" s="24">
        <f t="shared" si="9"/>
        <v>24110.887499999997</v>
      </c>
    </row>
    <row r="120" spans="1:15" x14ac:dyDescent="0.25">
      <c r="A120" s="13">
        <v>2981</v>
      </c>
      <c r="B120" s="14" t="s">
        <v>296</v>
      </c>
      <c r="C120" s="15">
        <v>0</v>
      </c>
      <c r="D120" s="16">
        <v>0</v>
      </c>
      <c r="E120" s="15">
        <v>0</v>
      </c>
      <c r="F120" s="16">
        <v>0</v>
      </c>
      <c r="G120" s="15">
        <v>29636.941499999994</v>
      </c>
      <c r="H120" s="17">
        <v>3</v>
      </c>
      <c r="I120" s="15">
        <v>29636.941499999994</v>
      </c>
      <c r="J120" s="17">
        <v>3</v>
      </c>
      <c r="K120" s="18">
        <f t="shared" si="5"/>
        <v>6</v>
      </c>
      <c r="L120" s="24">
        <f t="shared" si="6"/>
        <v>0</v>
      </c>
      <c r="M120" s="24">
        <f t="shared" si="7"/>
        <v>0</v>
      </c>
      <c r="N120" s="24">
        <f t="shared" si="8"/>
        <v>25549.087499999998</v>
      </c>
      <c r="O120" s="24">
        <f t="shared" si="9"/>
        <v>25549.087499999998</v>
      </c>
    </row>
    <row r="121" spans="1:15" x14ac:dyDescent="0.25">
      <c r="A121" s="13">
        <v>2981</v>
      </c>
      <c r="B121" s="14" t="s">
        <v>297</v>
      </c>
      <c r="C121" s="15">
        <v>0</v>
      </c>
      <c r="D121" s="16">
        <v>0</v>
      </c>
      <c r="E121" s="15">
        <v>0</v>
      </c>
      <c r="F121" s="16">
        <v>0</v>
      </c>
      <c r="G121" s="15">
        <v>17800.199999999997</v>
      </c>
      <c r="H121" s="17">
        <v>3</v>
      </c>
      <c r="I121" s="15">
        <v>17800.199999999997</v>
      </c>
      <c r="J121" s="17">
        <v>3</v>
      </c>
      <c r="K121" s="18">
        <f t="shared" si="5"/>
        <v>6</v>
      </c>
      <c r="L121" s="24">
        <f t="shared" si="6"/>
        <v>0</v>
      </c>
      <c r="M121" s="24">
        <f t="shared" si="7"/>
        <v>0</v>
      </c>
      <c r="N121" s="24">
        <f t="shared" si="8"/>
        <v>15344.999999999998</v>
      </c>
      <c r="O121" s="24">
        <f t="shared" si="9"/>
        <v>15344.999999999998</v>
      </c>
    </row>
    <row r="122" spans="1:15" x14ac:dyDescent="0.25">
      <c r="A122" s="13">
        <v>2981</v>
      </c>
      <c r="B122" s="14" t="s">
        <v>298</v>
      </c>
      <c r="C122" s="15">
        <v>0</v>
      </c>
      <c r="D122" s="16">
        <v>0</v>
      </c>
      <c r="E122" s="15">
        <v>0</v>
      </c>
      <c r="F122" s="16">
        <v>0</v>
      </c>
      <c r="G122" s="15">
        <v>20671.199999999997</v>
      </c>
      <c r="H122" s="17">
        <v>3</v>
      </c>
      <c r="I122" s="15">
        <v>20671.199999999997</v>
      </c>
      <c r="J122" s="17">
        <v>3</v>
      </c>
      <c r="K122" s="18">
        <f t="shared" si="5"/>
        <v>6</v>
      </c>
      <c r="L122" s="24">
        <f t="shared" si="6"/>
        <v>0</v>
      </c>
      <c r="M122" s="24">
        <f t="shared" si="7"/>
        <v>0</v>
      </c>
      <c r="N122" s="24">
        <f t="shared" si="8"/>
        <v>17820</v>
      </c>
      <c r="O122" s="24">
        <f t="shared" si="9"/>
        <v>17820</v>
      </c>
    </row>
    <row r="123" spans="1:15" x14ac:dyDescent="0.25">
      <c r="A123" s="13">
        <v>2981</v>
      </c>
      <c r="B123" s="14" t="s">
        <v>299</v>
      </c>
      <c r="C123" s="15">
        <v>0</v>
      </c>
      <c r="D123" s="16">
        <v>0</v>
      </c>
      <c r="E123" s="15">
        <v>0</v>
      </c>
      <c r="F123" s="16">
        <v>0</v>
      </c>
      <c r="G123" s="15">
        <v>26413.199999999997</v>
      </c>
      <c r="H123" s="17">
        <v>3</v>
      </c>
      <c r="I123" s="15">
        <v>26413.199999999997</v>
      </c>
      <c r="J123" s="17">
        <v>3</v>
      </c>
      <c r="K123" s="18">
        <f t="shared" si="5"/>
        <v>6</v>
      </c>
      <c r="L123" s="24">
        <f t="shared" si="6"/>
        <v>0</v>
      </c>
      <c r="M123" s="24">
        <f t="shared" si="7"/>
        <v>0</v>
      </c>
      <c r="N123" s="24">
        <f t="shared" si="8"/>
        <v>22770</v>
      </c>
      <c r="O123" s="24">
        <f t="shared" si="9"/>
        <v>22770</v>
      </c>
    </row>
    <row r="124" spans="1:15" x14ac:dyDescent="0.25">
      <c r="A124" s="13">
        <v>2981</v>
      </c>
      <c r="B124" s="14" t="s">
        <v>300</v>
      </c>
      <c r="C124" s="15">
        <v>0</v>
      </c>
      <c r="D124" s="16">
        <v>0</v>
      </c>
      <c r="E124" s="15">
        <v>0</v>
      </c>
      <c r="F124" s="16">
        <v>0</v>
      </c>
      <c r="G124" s="15">
        <v>22393.800000000003</v>
      </c>
      <c r="H124" s="17">
        <v>3</v>
      </c>
      <c r="I124" s="15">
        <v>22393.800000000003</v>
      </c>
      <c r="J124" s="17">
        <v>3</v>
      </c>
      <c r="K124" s="18">
        <f t="shared" si="5"/>
        <v>6</v>
      </c>
      <c r="L124" s="24">
        <f t="shared" si="6"/>
        <v>0</v>
      </c>
      <c r="M124" s="24">
        <f t="shared" si="7"/>
        <v>0</v>
      </c>
      <c r="N124" s="24">
        <f t="shared" si="8"/>
        <v>19305.000000000004</v>
      </c>
      <c r="O124" s="24">
        <f t="shared" si="9"/>
        <v>19305.000000000004</v>
      </c>
    </row>
    <row r="125" spans="1:15" x14ac:dyDescent="0.25">
      <c r="A125" s="13">
        <v>2981</v>
      </c>
      <c r="B125" s="14" t="s">
        <v>301</v>
      </c>
      <c r="C125" s="15">
        <v>0</v>
      </c>
      <c r="D125" s="16">
        <v>0</v>
      </c>
      <c r="E125" s="15">
        <v>0</v>
      </c>
      <c r="F125" s="16">
        <v>0</v>
      </c>
      <c r="G125" s="15">
        <v>23002.800000000003</v>
      </c>
      <c r="H125" s="17">
        <v>3</v>
      </c>
      <c r="I125" s="15">
        <v>23002.800000000003</v>
      </c>
      <c r="J125" s="17">
        <v>3</v>
      </c>
      <c r="K125" s="18">
        <f t="shared" si="5"/>
        <v>6</v>
      </c>
      <c r="L125" s="24">
        <f t="shared" si="6"/>
        <v>0</v>
      </c>
      <c r="M125" s="24">
        <f t="shared" si="7"/>
        <v>0</v>
      </c>
      <c r="N125" s="24">
        <f t="shared" si="8"/>
        <v>19830.000000000004</v>
      </c>
      <c r="O125" s="24">
        <f t="shared" si="9"/>
        <v>19830.000000000004</v>
      </c>
    </row>
    <row r="126" spans="1:15" x14ac:dyDescent="0.25">
      <c r="A126" s="13">
        <v>2981</v>
      </c>
      <c r="B126" s="14" t="s">
        <v>135</v>
      </c>
      <c r="C126" s="15">
        <v>0</v>
      </c>
      <c r="D126" s="16">
        <v>0</v>
      </c>
      <c r="E126" s="15">
        <v>460.52</v>
      </c>
      <c r="F126" s="16">
        <v>1</v>
      </c>
      <c r="G126" s="15">
        <v>0</v>
      </c>
      <c r="H126" s="17">
        <v>0</v>
      </c>
      <c r="I126" s="15">
        <v>0</v>
      </c>
      <c r="J126" s="17">
        <v>0</v>
      </c>
      <c r="K126" s="18">
        <f t="shared" si="5"/>
        <v>1</v>
      </c>
      <c r="L126" s="24">
        <f t="shared" si="6"/>
        <v>0</v>
      </c>
      <c r="M126" s="24">
        <f t="shared" si="7"/>
        <v>397</v>
      </c>
      <c r="N126" s="24">
        <f t="shared" si="8"/>
        <v>0</v>
      </c>
      <c r="O126" s="24">
        <f t="shared" si="9"/>
        <v>0</v>
      </c>
    </row>
    <row r="127" spans="1:15" x14ac:dyDescent="0.25">
      <c r="A127" s="13">
        <v>2981</v>
      </c>
      <c r="B127" s="14" t="s">
        <v>136</v>
      </c>
      <c r="C127" s="15">
        <v>0</v>
      </c>
      <c r="D127" s="16">
        <v>0</v>
      </c>
      <c r="E127" s="15">
        <v>34526.239999999998</v>
      </c>
      <c r="F127" s="16">
        <v>1</v>
      </c>
      <c r="G127" s="15">
        <v>0</v>
      </c>
      <c r="H127" s="17">
        <v>0</v>
      </c>
      <c r="I127" s="15">
        <v>0</v>
      </c>
      <c r="J127" s="17">
        <v>0</v>
      </c>
      <c r="K127" s="18">
        <f t="shared" si="5"/>
        <v>1</v>
      </c>
      <c r="L127" s="24">
        <f t="shared" si="6"/>
        <v>0</v>
      </c>
      <c r="M127" s="24">
        <f t="shared" si="7"/>
        <v>29764</v>
      </c>
      <c r="N127" s="24">
        <f t="shared" si="8"/>
        <v>0</v>
      </c>
      <c r="O127" s="24">
        <f t="shared" si="9"/>
        <v>0</v>
      </c>
    </row>
    <row r="128" spans="1:15" x14ac:dyDescent="0.25">
      <c r="A128" s="13">
        <v>2981</v>
      </c>
      <c r="B128" s="14" t="s">
        <v>137</v>
      </c>
      <c r="C128" s="15">
        <v>0</v>
      </c>
      <c r="D128" s="16">
        <v>0</v>
      </c>
      <c r="E128" s="15">
        <v>8375.1999999999989</v>
      </c>
      <c r="F128" s="16">
        <v>1</v>
      </c>
      <c r="G128" s="15">
        <v>16750.399999999998</v>
      </c>
      <c r="H128" s="17">
        <v>2</v>
      </c>
      <c r="I128" s="15">
        <v>0</v>
      </c>
      <c r="J128" s="17">
        <v>0</v>
      </c>
      <c r="K128" s="18">
        <f t="shared" si="5"/>
        <v>3</v>
      </c>
      <c r="L128" s="24">
        <f t="shared" si="6"/>
        <v>0</v>
      </c>
      <c r="M128" s="24">
        <f t="shared" si="7"/>
        <v>7220</v>
      </c>
      <c r="N128" s="24">
        <f t="shared" si="8"/>
        <v>14440</v>
      </c>
      <c r="O128" s="24">
        <f t="shared" si="9"/>
        <v>0</v>
      </c>
    </row>
    <row r="129" spans="1:15" x14ac:dyDescent="0.25">
      <c r="A129" s="13">
        <v>2981</v>
      </c>
      <c r="B129" s="14" t="s">
        <v>138</v>
      </c>
      <c r="C129" s="15">
        <v>0</v>
      </c>
      <c r="D129" s="16">
        <v>0</v>
      </c>
      <c r="E129" s="15">
        <v>7400.8</v>
      </c>
      <c r="F129" s="16">
        <v>2</v>
      </c>
      <c r="G129" s="15">
        <v>7400.8</v>
      </c>
      <c r="H129" s="17">
        <v>2</v>
      </c>
      <c r="I129" s="15">
        <v>0</v>
      </c>
      <c r="J129" s="17">
        <v>0</v>
      </c>
      <c r="K129" s="18">
        <f t="shared" si="5"/>
        <v>4</v>
      </c>
      <c r="L129" s="24">
        <f t="shared" si="6"/>
        <v>0</v>
      </c>
      <c r="M129" s="24">
        <f t="shared" si="7"/>
        <v>6380.0000000000009</v>
      </c>
      <c r="N129" s="24">
        <f t="shared" si="8"/>
        <v>6380.0000000000009</v>
      </c>
      <c r="O129" s="24">
        <f t="shared" si="9"/>
        <v>0</v>
      </c>
    </row>
    <row r="130" spans="1:15" x14ac:dyDescent="0.25">
      <c r="A130" s="13">
        <v>2981</v>
      </c>
      <c r="B130" s="14" t="s">
        <v>139</v>
      </c>
      <c r="C130" s="15">
        <v>0</v>
      </c>
      <c r="D130" s="16">
        <v>0</v>
      </c>
      <c r="E130" s="15">
        <v>3445.2</v>
      </c>
      <c r="F130" s="16">
        <v>2</v>
      </c>
      <c r="G130" s="15">
        <v>5167.7999999999993</v>
      </c>
      <c r="H130" s="17">
        <v>3</v>
      </c>
      <c r="I130" s="15">
        <v>5167.7999999999993</v>
      </c>
      <c r="J130" s="17">
        <v>3</v>
      </c>
      <c r="K130" s="18">
        <f t="shared" ref="K130:K193" si="10">SUM(D130,F130,H130,J130)</f>
        <v>8</v>
      </c>
      <c r="L130" s="24">
        <f t="shared" ref="L130:L193" si="11">C130/1.16</f>
        <v>0</v>
      </c>
      <c r="M130" s="24">
        <f t="shared" ref="M130:M193" si="12">E130/1.16</f>
        <v>2970</v>
      </c>
      <c r="N130" s="24">
        <f t="shared" ref="N130:N193" si="13">G130/1.16</f>
        <v>4455</v>
      </c>
      <c r="O130" s="24">
        <f t="shared" ref="O130:O193" si="14">I130/1.16</f>
        <v>4455</v>
      </c>
    </row>
    <row r="131" spans="1:15" x14ac:dyDescent="0.25">
      <c r="A131" s="13">
        <v>2981</v>
      </c>
      <c r="B131" s="14" t="s">
        <v>140</v>
      </c>
      <c r="C131" s="15">
        <v>0</v>
      </c>
      <c r="D131" s="16">
        <v>0</v>
      </c>
      <c r="E131" s="15">
        <v>1438.3999999999999</v>
      </c>
      <c r="F131" s="16">
        <v>2</v>
      </c>
      <c r="G131" s="15">
        <v>2876.7999999999997</v>
      </c>
      <c r="H131" s="17">
        <v>4</v>
      </c>
      <c r="I131" s="15">
        <v>2876.7999999999997</v>
      </c>
      <c r="J131" s="17">
        <v>4</v>
      </c>
      <c r="K131" s="18">
        <f t="shared" si="10"/>
        <v>10</v>
      </c>
      <c r="L131" s="24">
        <f t="shared" si="11"/>
        <v>0</v>
      </c>
      <c r="M131" s="24">
        <f t="shared" si="12"/>
        <v>1240</v>
      </c>
      <c r="N131" s="24">
        <f t="shared" si="13"/>
        <v>2480</v>
      </c>
      <c r="O131" s="24">
        <f t="shared" si="14"/>
        <v>2480</v>
      </c>
    </row>
    <row r="132" spans="1:15" x14ac:dyDescent="0.25">
      <c r="A132" s="13">
        <v>2961</v>
      </c>
      <c r="B132" s="14" t="s">
        <v>39</v>
      </c>
      <c r="C132" s="15">
        <v>0</v>
      </c>
      <c r="D132" s="16">
        <v>0</v>
      </c>
      <c r="E132" s="15">
        <v>0</v>
      </c>
      <c r="F132" s="16">
        <v>0</v>
      </c>
      <c r="G132" s="15">
        <v>250</v>
      </c>
      <c r="H132" s="17">
        <v>2</v>
      </c>
      <c r="I132" s="15">
        <v>0</v>
      </c>
      <c r="J132" s="17">
        <v>0</v>
      </c>
      <c r="K132" s="18">
        <f t="shared" si="10"/>
        <v>2</v>
      </c>
      <c r="L132" s="24">
        <f t="shared" si="11"/>
        <v>0</v>
      </c>
      <c r="M132" s="24">
        <f t="shared" si="12"/>
        <v>0</v>
      </c>
      <c r="N132" s="24">
        <f t="shared" si="13"/>
        <v>215.51724137931035</v>
      </c>
      <c r="O132" s="24">
        <f t="shared" si="14"/>
        <v>0</v>
      </c>
    </row>
    <row r="133" spans="1:15" x14ac:dyDescent="0.25">
      <c r="A133" s="13">
        <v>2981</v>
      </c>
      <c r="B133" s="14" t="s">
        <v>141</v>
      </c>
      <c r="C133" s="15">
        <v>0</v>
      </c>
      <c r="D133" s="16">
        <v>0</v>
      </c>
      <c r="E133" s="15">
        <v>806.2</v>
      </c>
      <c r="F133" s="16">
        <v>1</v>
      </c>
      <c r="G133" s="15">
        <v>0</v>
      </c>
      <c r="H133" s="17">
        <v>0</v>
      </c>
      <c r="I133" s="15">
        <v>0</v>
      </c>
      <c r="J133" s="17">
        <v>0</v>
      </c>
      <c r="K133" s="18">
        <f t="shared" si="10"/>
        <v>1</v>
      </c>
      <c r="L133" s="24">
        <f t="shared" si="11"/>
        <v>0</v>
      </c>
      <c r="M133" s="24">
        <f t="shared" si="12"/>
        <v>695.00000000000011</v>
      </c>
      <c r="N133" s="24">
        <f t="shared" si="13"/>
        <v>0</v>
      </c>
      <c r="O133" s="24">
        <f t="shared" si="14"/>
        <v>0</v>
      </c>
    </row>
    <row r="134" spans="1:15" x14ac:dyDescent="0.25">
      <c r="A134" s="13">
        <v>2981</v>
      </c>
      <c r="B134" s="14" t="s">
        <v>142</v>
      </c>
      <c r="C134" s="15">
        <v>0</v>
      </c>
      <c r="D134" s="16">
        <v>0</v>
      </c>
      <c r="E134" s="15">
        <v>281184</v>
      </c>
      <c r="F134" s="16">
        <v>15</v>
      </c>
      <c r="G134" s="15">
        <v>374912</v>
      </c>
      <c r="H134" s="17">
        <v>20</v>
      </c>
      <c r="I134" s="15">
        <v>281184</v>
      </c>
      <c r="J134" s="17">
        <v>15</v>
      </c>
      <c r="K134" s="18">
        <f t="shared" si="10"/>
        <v>50</v>
      </c>
      <c r="L134" s="24">
        <f t="shared" si="11"/>
        <v>0</v>
      </c>
      <c r="M134" s="24">
        <f t="shared" si="12"/>
        <v>242400.00000000003</v>
      </c>
      <c r="N134" s="24">
        <f t="shared" si="13"/>
        <v>323200</v>
      </c>
      <c r="O134" s="24">
        <f t="shared" si="14"/>
        <v>242400.00000000003</v>
      </c>
    </row>
    <row r="135" spans="1:15" x14ac:dyDescent="0.25">
      <c r="A135" s="13">
        <v>2981</v>
      </c>
      <c r="B135" s="14" t="s">
        <v>143</v>
      </c>
      <c r="C135" s="15">
        <v>0</v>
      </c>
      <c r="D135" s="16">
        <v>0</v>
      </c>
      <c r="E135" s="15">
        <v>2038.12</v>
      </c>
      <c r="F135" s="16">
        <v>1</v>
      </c>
      <c r="G135" s="15">
        <v>2038.12</v>
      </c>
      <c r="H135" s="17">
        <v>1</v>
      </c>
      <c r="I135" s="15">
        <v>0</v>
      </c>
      <c r="J135" s="17">
        <v>0</v>
      </c>
      <c r="K135" s="18">
        <f t="shared" si="10"/>
        <v>2</v>
      </c>
      <c r="L135" s="24">
        <f t="shared" si="11"/>
        <v>0</v>
      </c>
      <c r="M135" s="24">
        <f t="shared" si="12"/>
        <v>1757</v>
      </c>
      <c r="N135" s="24">
        <f t="shared" si="13"/>
        <v>1757</v>
      </c>
      <c r="O135" s="24">
        <f t="shared" si="14"/>
        <v>0</v>
      </c>
    </row>
    <row r="136" spans="1:15" x14ac:dyDescent="0.25">
      <c r="A136" s="13">
        <v>2981</v>
      </c>
      <c r="B136" s="14" t="s">
        <v>144</v>
      </c>
      <c r="C136" s="15">
        <v>0</v>
      </c>
      <c r="D136" s="16">
        <v>0</v>
      </c>
      <c r="E136" s="15">
        <v>20810.400000000001</v>
      </c>
      <c r="F136" s="16">
        <v>2</v>
      </c>
      <c r="G136" s="15">
        <v>0</v>
      </c>
      <c r="H136" s="17">
        <v>0</v>
      </c>
      <c r="I136" s="15">
        <v>0</v>
      </c>
      <c r="J136" s="17">
        <v>0</v>
      </c>
      <c r="K136" s="18">
        <f t="shared" si="10"/>
        <v>2</v>
      </c>
      <c r="L136" s="24">
        <f t="shared" si="11"/>
        <v>0</v>
      </c>
      <c r="M136" s="24">
        <f t="shared" si="12"/>
        <v>17940.000000000004</v>
      </c>
      <c r="N136" s="24">
        <f t="shared" si="13"/>
        <v>0</v>
      </c>
      <c r="O136" s="24">
        <f t="shared" si="14"/>
        <v>0</v>
      </c>
    </row>
    <row r="137" spans="1:15" x14ac:dyDescent="0.25">
      <c r="A137" s="13">
        <v>2981</v>
      </c>
      <c r="B137" s="14" t="s">
        <v>145</v>
      </c>
      <c r="C137" s="15">
        <v>0</v>
      </c>
      <c r="D137" s="16">
        <v>0</v>
      </c>
      <c r="E137" s="15">
        <v>87000</v>
      </c>
      <c r="F137" s="16">
        <v>1</v>
      </c>
      <c r="G137" s="15">
        <v>174000</v>
      </c>
      <c r="H137" s="17">
        <v>2</v>
      </c>
      <c r="I137" s="15">
        <v>0</v>
      </c>
      <c r="J137" s="17">
        <v>0</v>
      </c>
      <c r="K137" s="18">
        <f t="shared" si="10"/>
        <v>3</v>
      </c>
      <c r="L137" s="24">
        <f t="shared" si="11"/>
        <v>0</v>
      </c>
      <c r="M137" s="24">
        <f t="shared" si="12"/>
        <v>75000</v>
      </c>
      <c r="N137" s="24">
        <f t="shared" si="13"/>
        <v>150000</v>
      </c>
      <c r="O137" s="24">
        <f t="shared" si="14"/>
        <v>0</v>
      </c>
    </row>
    <row r="138" spans="1:15" x14ac:dyDescent="0.25">
      <c r="A138" s="13">
        <v>2981</v>
      </c>
      <c r="B138" s="14" t="s">
        <v>146</v>
      </c>
      <c r="C138" s="15">
        <v>0</v>
      </c>
      <c r="D138" s="16">
        <v>0</v>
      </c>
      <c r="E138" s="15">
        <v>83520</v>
      </c>
      <c r="F138" s="16">
        <v>1</v>
      </c>
      <c r="G138" s="15">
        <v>167040</v>
      </c>
      <c r="H138" s="17">
        <v>2</v>
      </c>
      <c r="I138" s="15">
        <v>83520</v>
      </c>
      <c r="J138" s="17">
        <v>1</v>
      </c>
      <c r="K138" s="18">
        <f t="shared" si="10"/>
        <v>4</v>
      </c>
      <c r="L138" s="24">
        <f t="shared" si="11"/>
        <v>0</v>
      </c>
      <c r="M138" s="24">
        <f t="shared" si="12"/>
        <v>72000</v>
      </c>
      <c r="N138" s="24">
        <f t="shared" si="13"/>
        <v>144000</v>
      </c>
      <c r="O138" s="24">
        <f t="shared" si="14"/>
        <v>72000</v>
      </c>
    </row>
    <row r="139" spans="1:15" x14ac:dyDescent="0.25">
      <c r="A139" s="13">
        <v>2981</v>
      </c>
      <c r="B139" s="14" t="s">
        <v>147</v>
      </c>
      <c r="C139" s="15">
        <v>0</v>
      </c>
      <c r="D139" s="16">
        <v>0</v>
      </c>
      <c r="E139" s="15">
        <v>84680</v>
      </c>
      <c r="F139" s="16">
        <v>1</v>
      </c>
      <c r="G139" s="15">
        <v>0</v>
      </c>
      <c r="H139" s="17">
        <v>0</v>
      </c>
      <c r="I139" s="15">
        <v>0</v>
      </c>
      <c r="J139" s="17">
        <v>0</v>
      </c>
      <c r="K139" s="18">
        <f t="shared" si="10"/>
        <v>1</v>
      </c>
      <c r="L139" s="24">
        <f t="shared" si="11"/>
        <v>0</v>
      </c>
      <c r="M139" s="24">
        <f t="shared" si="12"/>
        <v>73000</v>
      </c>
      <c r="N139" s="24">
        <f t="shared" si="13"/>
        <v>0</v>
      </c>
      <c r="O139" s="24">
        <f t="shared" si="14"/>
        <v>0</v>
      </c>
    </row>
    <row r="140" spans="1:15" x14ac:dyDescent="0.25">
      <c r="A140" s="13">
        <v>2981</v>
      </c>
      <c r="B140" s="14" t="s">
        <v>148</v>
      </c>
      <c r="C140" s="15">
        <v>0</v>
      </c>
      <c r="D140" s="16">
        <v>0</v>
      </c>
      <c r="E140" s="15">
        <v>14929.2</v>
      </c>
      <c r="F140" s="16">
        <v>1</v>
      </c>
      <c r="G140" s="15">
        <v>0</v>
      </c>
      <c r="H140" s="17">
        <v>0</v>
      </c>
      <c r="I140" s="15">
        <v>0</v>
      </c>
      <c r="J140" s="17">
        <v>0</v>
      </c>
      <c r="K140" s="18">
        <f t="shared" si="10"/>
        <v>1</v>
      </c>
      <c r="L140" s="24">
        <f t="shared" si="11"/>
        <v>0</v>
      </c>
      <c r="M140" s="24">
        <f t="shared" si="12"/>
        <v>12870.000000000002</v>
      </c>
      <c r="N140" s="24">
        <f t="shared" si="13"/>
        <v>0</v>
      </c>
      <c r="O140" s="24">
        <f t="shared" si="14"/>
        <v>0</v>
      </c>
    </row>
    <row r="141" spans="1:15" x14ac:dyDescent="0.25">
      <c r="A141" s="13">
        <v>2981</v>
      </c>
      <c r="B141" s="14" t="s">
        <v>302</v>
      </c>
      <c r="C141" s="15">
        <v>0</v>
      </c>
      <c r="D141" s="16">
        <v>0</v>
      </c>
      <c r="E141" s="15">
        <v>18052.5</v>
      </c>
      <c r="F141" s="16">
        <v>15</v>
      </c>
      <c r="G141" s="15">
        <v>12035</v>
      </c>
      <c r="H141" s="17">
        <v>10</v>
      </c>
      <c r="I141" s="15">
        <v>12035</v>
      </c>
      <c r="J141" s="17">
        <v>10</v>
      </c>
      <c r="K141" s="18">
        <f t="shared" si="10"/>
        <v>35</v>
      </c>
      <c r="L141" s="24">
        <f t="shared" si="11"/>
        <v>0</v>
      </c>
      <c r="M141" s="24">
        <f t="shared" si="12"/>
        <v>15562.500000000002</v>
      </c>
      <c r="N141" s="24">
        <f t="shared" si="13"/>
        <v>10375</v>
      </c>
      <c r="O141" s="24">
        <f t="shared" si="14"/>
        <v>10375</v>
      </c>
    </row>
    <row r="142" spans="1:15" x14ac:dyDescent="0.25">
      <c r="A142" s="13">
        <v>2981</v>
      </c>
      <c r="B142" s="14" t="s">
        <v>303</v>
      </c>
      <c r="C142" s="15">
        <v>196.04</v>
      </c>
      <c r="D142" s="16">
        <v>1</v>
      </c>
      <c r="E142" s="15">
        <v>0</v>
      </c>
      <c r="F142" s="16">
        <v>0</v>
      </c>
      <c r="G142" s="15">
        <v>0</v>
      </c>
      <c r="H142" s="17">
        <v>0</v>
      </c>
      <c r="I142" s="15">
        <v>0</v>
      </c>
      <c r="J142" s="17">
        <v>0</v>
      </c>
      <c r="K142" s="18">
        <f t="shared" si="10"/>
        <v>1</v>
      </c>
      <c r="L142" s="24">
        <f t="shared" si="11"/>
        <v>169</v>
      </c>
      <c r="M142" s="24">
        <f t="shared" si="12"/>
        <v>0</v>
      </c>
      <c r="N142" s="24">
        <f t="shared" si="13"/>
        <v>0</v>
      </c>
      <c r="O142" s="24">
        <f t="shared" si="14"/>
        <v>0</v>
      </c>
    </row>
    <row r="143" spans="1:15" x14ac:dyDescent="0.25">
      <c r="A143" s="13">
        <v>2981</v>
      </c>
      <c r="B143" s="14" t="s">
        <v>149</v>
      </c>
      <c r="C143" s="15">
        <v>0</v>
      </c>
      <c r="D143" s="16">
        <v>0</v>
      </c>
      <c r="E143" s="15">
        <v>58812</v>
      </c>
      <c r="F143" s="16">
        <v>60</v>
      </c>
      <c r="G143" s="15">
        <v>68614</v>
      </c>
      <c r="H143" s="17">
        <v>70</v>
      </c>
      <c r="I143" s="15">
        <v>68614</v>
      </c>
      <c r="J143" s="17">
        <v>70</v>
      </c>
      <c r="K143" s="18">
        <f t="shared" si="10"/>
        <v>200</v>
      </c>
      <c r="L143" s="24">
        <f t="shared" si="11"/>
        <v>0</v>
      </c>
      <c r="M143" s="24">
        <f t="shared" si="12"/>
        <v>50700</v>
      </c>
      <c r="N143" s="24">
        <f t="shared" si="13"/>
        <v>59150.000000000007</v>
      </c>
      <c r="O143" s="24">
        <f t="shared" si="14"/>
        <v>59150.000000000007</v>
      </c>
    </row>
    <row r="144" spans="1:15" x14ac:dyDescent="0.25">
      <c r="A144" s="13">
        <v>2961</v>
      </c>
      <c r="B144" s="14" t="s">
        <v>245</v>
      </c>
      <c r="C144" s="15">
        <v>0</v>
      </c>
      <c r="D144" s="16">
        <v>0</v>
      </c>
      <c r="E144" s="15">
        <v>3944</v>
      </c>
      <c r="F144" s="16">
        <v>2</v>
      </c>
      <c r="G144" s="15">
        <v>5916</v>
      </c>
      <c r="H144" s="17">
        <v>3</v>
      </c>
      <c r="I144" s="15">
        <v>0</v>
      </c>
      <c r="J144" s="17">
        <v>0</v>
      </c>
      <c r="K144" s="18">
        <f t="shared" si="10"/>
        <v>5</v>
      </c>
      <c r="L144" s="24">
        <f t="shared" si="11"/>
        <v>0</v>
      </c>
      <c r="M144" s="24">
        <f t="shared" si="12"/>
        <v>3400.0000000000005</v>
      </c>
      <c r="N144" s="24">
        <f t="shared" si="13"/>
        <v>5100</v>
      </c>
      <c r="O144" s="24">
        <f t="shared" si="14"/>
        <v>0</v>
      </c>
    </row>
    <row r="145" spans="1:15" x14ac:dyDescent="0.25">
      <c r="A145" s="13">
        <v>2981</v>
      </c>
      <c r="B145" s="14" t="s">
        <v>151</v>
      </c>
      <c r="C145" s="15">
        <v>0</v>
      </c>
      <c r="D145" s="16">
        <v>0</v>
      </c>
      <c r="E145" s="15">
        <v>19876.599999999999</v>
      </c>
      <c r="F145" s="16">
        <v>1</v>
      </c>
      <c r="G145" s="15">
        <v>19876.599999999999</v>
      </c>
      <c r="H145" s="17">
        <v>1</v>
      </c>
      <c r="I145" s="15">
        <v>0</v>
      </c>
      <c r="J145" s="17">
        <v>0</v>
      </c>
      <c r="K145" s="18">
        <f t="shared" si="10"/>
        <v>2</v>
      </c>
      <c r="L145" s="24">
        <f t="shared" si="11"/>
        <v>0</v>
      </c>
      <c r="M145" s="24">
        <f t="shared" si="12"/>
        <v>17135</v>
      </c>
      <c r="N145" s="24">
        <f t="shared" si="13"/>
        <v>17135</v>
      </c>
      <c r="O145" s="24">
        <f t="shared" si="14"/>
        <v>0</v>
      </c>
    </row>
    <row r="146" spans="1:15" x14ac:dyDescent="0.25">
      <c r="A146" s="13">
        <v>2981</v>
      </c>
      <c r="B146" s="14" t="s">
        <v>304</v>
      </c>
      <c r="C146" s="15">
        <v>0</v>
      </c>
      <c r="D146" s="16">
        <v>0</v>
      </c>
      <c r="E146" s="15">
        <v>4274.5999999999995</v>
      </c>
      <c r="F146" s="16">
        <v>5</v>
      </c>
      <c r="G146" s="15">
        <v>4274.5999999999995</v>
      </c>
      <c r="H146" s="17">
        <v>5</v>
      </c>
      <c r="I146" s="15">
        <v>0</v>
      </c>
      <c r="J146" s="17">
        <v>0</v>
      </c>
      <c r="K146" s="18">
        <f t="shared" si="10"/>
        <v>10</v>
      </c>
      <c r="L146" s="24">
        <f t="shared" si="11"/>
        <v>0</v>
      </c>
      <c r="M146" s="24">
        <f t="shared" si="12"/>
        <v>3685</v>
      </c>
      <c r="N146" s="24">
        <f t="shared" si="13"/>
        <v>3685</v>
      </c>
      <c r="O146" s="24">
        <f t="shared" si="14"/>
        <v>0</v>
      </c>
    </row>
    <row r="147" spans="1:15" x14ac:dyDescent="0.25">
      <c r="A147" s="13">
        <v>2981</v>
      </c>
      <c r="B147" s="14" t="s">
        <v>305</v>
      </c>
      <c r="C147" s="15">
        <v>0</v>
      </c>
      <c r="D147" s="16">
        <v>0</v>
      </c>
      <c r="E147" s="15">
        <v>12823.8</v>
      </c>
      <c r="F147" s="16">
        <v>15</v>
      </c>
      <c r="G147" s="15">
        <v>17098.399999999998</v>
      </c>
      <c r="H147" s="17">
        <v>20</v>
      </c>
      <c r="I147" s="15">
        <v>12823.8</v>
      </c>
      <c r="J147" s="17">
        <v>15</v>
      </c>
      <c r="K147" s="18">
        <f t="shared" si="10"/>
        <v>50</v>
      </c>
      <c r="L147" s="24">
        <f t="shared" si="11"/>
        <v>0</v>
      </c>
      <c r="M147" s="24">
        <f t="shared" si="12"/>
        <v>11055</v>
      </c>
      <c r="N147" s="24">
        <f t="shared" si="13"/>
        <v>14740</v>
      </c>
      <c r="O147" s="24">
        <f t="shared" si="14"/>
        <v>11055</v>
      </c>
    </row>
    <row r="148" spans="1:15" x14ac:dyDescent="0.25">
      <c r="A148" s="13">
        <v>2981</v>
      </c>
      <c r="B148" s="14" t="s">
        <v>306</v>
      </c>
      <c r="C148" s="15">
        <v>0</v>
      </c>
      <c r="D148" s="16">
        <v>0</v>
      </c>
      <c r="E148" s="15">
        <v>8549.1999999999989</v>
      </c>
      <c r="F148" s="16">
        <v>10</v>
      </c>
      <c r="G148" s="15">
        <v>8549.1999999999989</v>
      </c>
      <c r="H148" s="17">
        <v>10</v>
      </c>
      <c r="I148" s="15">
        <v>8549.1999999999989</v>
      </c>
      <c r="J148" s="17">
        <v>10</v>
      </c>
      <c r="K148" s="18">
        <f t="shared" si="10"/>
        <v>30</v>
      </c>
      <c r="L148" s="24">
        <f t="shared" si="11"/>
        <v>0</v>
      </c>
      <c r="M148" s="24">
        <f t="shared" si="12"/>
        <v>7370</v>
      </c>
      <c r="N148" s="24">
        <f t="shared" si="13"/>
        <v>7370</v>
      </c>
      <c r="O148" s="24">
        <f t="shared" si="14"/>
        <v>7370</v>
      </c>
    </row>
    <row r="149" spans="1:15" x14ac:dyDescent="0.25">
      <c r="A149" s="13">
        <v>2981</v>
      </c>
      <c r="B149" s="14" t="s">
        <v>152</v>
      </c>
      <c r="C149" s="15">
        <v>0</v>
      </c>
      <c r="D149" s="16">
        <v>0</v>
      </c>
      <c r="E149" s="15">
        <v>124905.32</v>
      </c>
      <c r="F149" s="16">
        <v>1</v>
      </c>
      <c r="G149" s="15">
        <v>0</v>
      </c>
      <c r="H149" s="17">
        <v>0</v>
      </c>
      <c r="I149" s="15">
        <v>0</v>
      </c>
      <c r="J149" s="17">
        <v>0</v>
      </c>
      <c r="K149" s="18">
        <f t="shared" si="10"/>
        <v>1</v>
      </c>
      <c r="L149" s="24">
        <f t="shared" si="11"/>
        <v>0</v>
      </c>
      <c r="M149" s="24">
        <f t="shared" si="12"/>
        <v>107677.00000000001</v>
      </c>
      <c r="N149" s="24">
        <f t="shared" si="13"/>
        <v>0</v>
      </c>
      <c r="O149" s="24">
        <f t="shared" si="14"/>
        <v>0</v>
      </c>
    </row>
    <row r="150" spans="1:15" x14ac:dyDescent="0.25">
      <c r="A150" s="13">
        <v>2981</v>
      </c>
      <c r="B150" s="14" t="s">
        <v>153</v>
      </c>
      <c r="C150" s="15">
        <v>0</v>
      </c>
      <c r="D150" s="16">
        <v>0</v>
      </c>
      <c r="E150" s="15">
        <v>101.49999999999999</v>
      </c>
      <c r="F150" s="16">
        <v>10</v>
      </c>
      <c r="G150" s="15">
        <v>101.49999999999999</v>
      </c>
      <c r="H150" s="17">
        <v>10</v>
      </c>
      <c r="I150" s="15">
        <v>101.49999999999999</v>
      </c>
      <c r="J150" s="17">
        <v>10</v>
      </c>
      <c r="K150" s="18">
        <f t="shared" si="10"/>
        <v>30</v>
      </c>
      <c r="L150" s="24">
        <f t="shared" si="11"/>
        <v>0</v>
      </c>
      <c r="M150" s="24">
        <f t="shared" si="12"/>
        <v>87.5</v>
      </c>
      <c r="N150" s="24">
        <f t="shared" si="13"/>
        <v>87.5</v>
      </c>
      <c r="O150" s="24">
        <f t="shared" si="14"/>
        <v>87.5</v>
      </c>
    </row>
    <row r="151" spans="1:15" x14ac:dyDescent="0.25">
      <c r="A151" s="13">
        <v>2981</v>
      </c>
      <c r="B151" s="14" t="s">
        <v>154</v>
      </c>
      <c r="C151" s="15">
        <v>0</v>
      </c>
      <c r="D151" s="16">
        <v>0</v>
      </c>
      <c r="E151" s="15">
        <v>104.39999999999999</v>
      </c>
      <c r="F151" s="16">
        <v>10</v>
      </c>
      <c r="G151" s="15">
        <v>104.39999999999999</v>
      </c>
      <c r="H151" s="17">
        <v>10</v>
      </c>
      <c r="I151" s="15">
        <v>104.39999999999999</v>
      </c>
      <c r="J151" s="17">
        <v>10</v>
      </c>
      <c r="K151" s="18">
        <f t="shared" si="10"/>
        <v>30</v>
      </c>
      <c r="L151" s="24">
        <f t="shared" si="11"/>
        <v>0</v>
      </c>
      <c r="M151" s="24">
        <f t="shared" si="12"/>
        <v>90</v>
      </c>
      <c r="N151" s="24">
        <f t="shared" si="13"/>
        <v>90</v>
      </c>
      <c r="O151" s="24">
        <f t="shared" si="14"/>
        <v>90</v>
      </c>
    </row>
    <row r="152" spans="1:15" x14ac:dyDescent="0.25">
      <c r="A152" s="13">
        <v>2961</v>
      </c>
      <c r="B152" s="14" t="s">
        <v>246</v>
      </c>
      <c r="C152" s="15">
        <v>0</v>
      </c>
      <c r="D152" s="16">
        <v>0</v>
      </c>
      <c r="E152" s="15">
        <v>232</v>
      </c>
      <c r="F152" s="16">
        <v>20</v>
      </c>
      <c r="G152" s="15">
        <v>232</v>
      </c>
      <c r="H152" s="17">
        <v>20</v>
      </c>
      <c r="I152" s="15">
        <v>232</v>
      </c>
      <c r="J152" s="17">
        <v>20</v>
      </c>
      <c r="K152" s="18">
        <f t="shared" si="10"/>
        <v>60</v>
      </c>
      <c r="L152" s="24">
        <f t="shared" si="11"/>
        <v>0</v>
      </c>
      <c r="M152" s="24">
        <f t="shared" si="12"/>
        <v>200</v>
      </c>
      <c r="N152" s="24">
        <f t="shared" si="13"/>
        <v>200</v>
      </c>
      <c r="O152" s="24">
        <f t="shared" si="14"/>
        <v>200</v>
      </c>
    </row>
    <row r="153" spans="1:15" x14ac:dyDescent="0.25">
      <c r="A153" s="13">
        <v>2961</v>
      </c>
      <c r="B153" s="14" t="s">
        <v>247</v>
      </c>
      <c r="C153" s="15">
        <v>0</v>
      </c>
      <c r="D153" s="16">
        <v>0</v>
      </c>
      <c r="E153" s="15">
        <v>626.4</v>
      </c>
      <c r="F153" s="16">
        <v>10</v>
      </c>
      <c r="G153" s="15">
        <v>0</v>
      </c>
      <c r="H153" s="17">
        <v>0</v>
      </c>
      <c r="I153" s="15">
        <v>626.4</v>
      </c>
      <c r="J153" s="17">
        <v>10</v>
      </c>
      <c r="K153" s="18">
        <f t="shared" si="10"/>
        <v>20</v>
      </c>
      <c r="L153" s="24">
        <f t="shared" si="11"/>
        <v>0</v>
      </c>
      <c r="M153" s="24">
        <f t="shared" si="12"/>
        <v>540</v>
      </c>
      <c r="N153" s="24">
        <f t="shared" si="13"/>
        <v>0</v>
      </c>
      <c r="O153" s="24">
        <f t="shared" si="14"/>
        <v>540</v>
      </c>
    </row>
    <row r="154" spans="1:15" x14ac:dyDescent="0.25">
      <c r="A154" s="13">
        <v>2961</v>
      </c>
      <c r="B154" s="14" t="s">
        <v>248</v>
      </c>
      <c r="C154" s="15">
        <v>0</v>
      </c>
      <c r="D154" s="16">
        <v>0</v>
      </c>
      <c r="E154" s="15">
        <v>1507.9999999999998</v>
      </c>
      <c r="F154" s="16">
        <v>20</v>
      </c>
      <c r="G154" s="15">
        <v>1507.9999999999998</v>
      </c>
      <c r="H154" s="17">
        <v>20</v>
      </c>
      <c r="I154" s="15">
        <v>1507.9999999999998</v>
      </c>
      <c r="J154" s="17">
        <v>20</v>
      </c>
      <c r="K154" s="18">
        <f t="shared" si="10"/>
        <v>60</v>
      </c>
      <c r="L154" s="24">
        <f t="shared" si="11"/>
        <v>0</v>
      </c>
      <c r="M154" s="24">
        <f t="shared" si="12"/>
        <v>1300</v>
      </c>
      <c r="N154" s="24">
        <f t="shared" si="13"/>
        <v>1300</v>
      </c>
      <c r="O154" s="24">
        <f t="shared" si="14"/>
        <v>1300</v>
      </c>
    </row>
    <row r="155" spans="1:15" x14ac:dyDescent="0.25">
      <c r="A155" s="13">
        <v>2961</v>
      </c>
      <c r="B155" s="14" t="s">
        <v>249</v>
      </c>
      <c r="C155" s="15">
        <v>0</v>
      </c>
      <c r="D155" s="16">
        <v>0</v>
      </c>
      <c r="E155" s="15">
        <v>435</v>
      </c>
      <c r="F155" s="16">
        <v>5</v>
      </c>
      <c r="G155" s="15">
        <v>0</v>
      </c>
      <c r="H155" s="17">
        <v>0</v>
      </c>
      <c r="I155" s="15">
        <v>435</v>
      </c>
      <c r="J155" s="17">
        <v>5</v>
      </c>
      <c r="K155" s="18">
        <f t="shared" si="10"/>
        <v>10</v>
      </c>
      <c r="L155" s="24">
        <f t="shared" si="11"/>
        <v>0</v>
      </c>
      <c r="M155" s="24">
        <f t="shared" si="12"/>
        <v>375</v>
      </c>
      <c r="N155" s="24">
        <f t="shared" si="13"/>
        <v>0</v>
      </c>
      <c r="O155" s="24">
        <f t="shared" si="14"/>
        <v>375</v>
      </c>
    </row>
    <row r="156" spans="1:15" x14ac:dyDescent="0.25">
      <c r="A156" s="13">
        <v>2961</v>
      </c>
      <c r="B156" s="14" t="s">
        <v>250</v>
      </c>
      <c r="C156" s="15">
        <v>0</v>
      </c>
      <c r="D156" s="16">
        <v>0</v>
      </c>
      <c r="E156" s="15">
        <v>417.59999999999997</v>
      </c>
      <c r="F156" s="16">
        <v>20</v>
      </c>
      <c r="G156" s="15">
        <v>417.59999999999997</v>
      </c>
      <c r="H156" s="17">
        <v>20</v>
      </c>
      <c r="I156" s="15">
        <v>417.59999999999997</v>
      </c>
      <c r="J156" s="17">
        <v>20</v>
      </c>
      <c r="K156" s="18">
        <f t="shared" si="10"/>
        <v>60</v>
      </c>
      <c r="L156" s="24">
        <f t="shared" si="11"/>
        <v>0</v>
      </c>
      <c r="M156" s="24">
        <f t="shared" si="12"/>
        <v>360</v>
      </c>
      <c r="N156" s="24">
        <f t="shared" si="13"/>
        <v>360</v>
      </c>
      <c r="O156" s="24">
        <f t="shared" si="14"/>
        <v>360</v>
      </c>
    </row>
    <row r="157" spans="1:15" x14ac:dyDescent="0.25">
      <c r="A157" s="13">
        <v>2961</v>
      </c>
      <c r="B157" s="14" t="s">
        <v>251</v>
      </c>
      <c r="C157" s="15">
        <v>0</v>
      </c>
      <c r="D157" s="16">
        <v>0</v>
      </c>
      <c r="E157" s="15">
        <v>185.6</v>
      </c>
      <c r="F157" s="16">
        <v>20</v>
      </c>
      <c r="G157" s="15">
        <v>185.6</v>
      </c>
      <c r="H157" s="17">
        <v>20</v>
      </c>
      <c r="I157" s="15">
        <v>185.6</v>
      </c>
      <c r="J157" s="17">
        <v>20</v>
      </c>
      <c r="K157" s="18">
        <f t="shared" si="10"/>
        <v>60</v>
      </c>
      <c r="L157" s="24">
        <f t="shared" si="11"/>
        <v>0</v>
      </c>
      <c r="M157" s="24">
        <f t="shared" si="12"/>
        <v>160</v>
      </c>
      <c r="N157" s="24">
        <f t="shared" si="13"/>
        <v>160</v>
      </c>
      <c r="O157" s="24">
        <f t="shared" si="14"/>
        <v>160</v>
      </c>
    </row>
    <row r="158" spans="1:15" x14ac:dyDescent="0.25">
      <c r="A158" s="13">
        <v>2961</v>
      </c>
      <c r="B158" s="14" t="s">
        <v>252</v>
      </c>
      <c r="C158" s="15">
        <v>0</v>
      </c>
      <c r="D158" s="16">
        <v>0</v>
      </c>
      <c r="E158" s="15">
        <v>185.6</v>
      </c>
      <c r="F158" s="16">
        <v>20</v>
      </c>
      <c r="G158" s="15">
        <v>185.6</v>
      </c>
      <c r="H158" s="17">
        <v>20</v>
      </c>
      <c r="I158" s="15">
        <v>185.6</v>
      </c>
      <c r="J158" s="17">
        <v>20</v>
      </c>
      <c r="K158" s="18">
        <f t="shared" si="10"/>
        <v>60</v>
      </c>
      <c r="L158" s="24">
        <f t="shared" si="11"/>
        <v>0</v>
      </c>
      <c r="M158" s="24">
        <f t="shared" si="12"/>
        <v>160</v>
      </c>
      <c r="N158" s="24">
        <f t="shared" si="13"/>
        <v>160</v>
      </c>
      <c r="O158" s="24">
        <f t="shared" si="14"/>
        <v>160</v>
      </c>
    </row>
    <row r="159" spans="1:15" x14ac:dyDescent="0.25">
      <c r="A159" s="13">
        <v>2981</v>
      </c>
      <c r="B159" s="14" t="s">
        <v>307</v>
      </c>
      <c r="C159" s="15">
        <v>0</v>
      </c>
      <c r="D159" s="16">
        <v>0</v>
      </c>
      <c r="E159" s="15">
        <v>0</v>
      </c>
      <c r="F159" s="16">
        <v>0</v>
      </c>
      <c r="G159" s="15">
        <v>16683.409999999996</v>
      </c>
      <c r="H159" s="17">
        <v>5</v>
      </c>
      <c r="I159" s="15">
        <v>16683.409999999996</v>
      </c>
      <c r="J159" s="17">
        <v>5</v>
      </c>
      <c r="K159" s="18">
        <f t="shared" si="10"/>
        <v>10</v>
      </c>
      <c r="L159" s="24">
        <f t="shared" si="11"/>
        <v>0</v>
      </c>
      <c r="M159" s="24">
        <f t="shared" si="12"/>
        <v>0</v>
      </c>
      <c r="N159" s="24">
        <f t="shared" si="13"/>
        <v>14382.249999999998</v>
      </c>
      <c r="O159" s="24">
        <f t="shared" si="14"/>
        <v>14382.249999999998</v>
      </c>
    </row>
    <row r="160" spans="1:15" x14ac:dyDescent="0.25">
      <c r="A160" s="13">
        <v>2981</v>
      </c>
      <c r="B160" s="14" t="s">
        <v>308</v>
      </c>
      <c r="C160" s="15">
        <v>0</v>
      </c>
      <c r="D160" s="16">
        <v>0</v>
      </c>
      <c r="E160" s="15">
        <v>0</v>
      </c>
      <c r="F160" s="16">
        <v>0</v>
      </c>
      <c r="G160" s="15">
        <v>15704.66</v>
      </c>
      <c r="H160" s="17">
        <v>5</v>
      </c>
      <c r="I160" s="15">
        <v>15704.66</v>
      </c>
      <c r="J160" s="17">
        <v>5</v>
      </c>
      <c r="K160" s="18">
        <f t="shared" si="10"/>
        <v>10</v>
      </c>
      <c r="L160" s="24">
        <f t="shared" si="11"/>
        <v>0</v>
      </c>
      <c r="M160" s="24">
        <f t="shared" si="12"/>
        <v>0</v>
      </c>
      <c r="N160" s="24">
        <f t="shared" si="13"/>
        <v>13538.5</v>
      </c>
      <c r="O160" s="24">
        <f t="shared" si="14"/>
        <v>13538.5</v>
      </c>
    </row>
    <row r="161" spans="1:15" x14ac:dyDescent="0.25">
      <c r="A161" s="13">
        <v>2981</v>
      </c>
      <c r="B161" s="14" t="s">
        <v>309</v>
      </c>
      <c r="C161" s="15">
        <v>0</v>
      </c>
      <c r="D161" s="16">
        <v>0</v>
      </c>
      <c r="E161" s="15">
        <v>0</v>
      </c>
      <c r="F161" s="16">
        <v>0</v>
      </c>
      <c r="G161" s="15">
        <v>16240</v>
      </c>
      <c r="H161" s="17">
        <v>5</v>
      </c>
      <c r="I161" s="15">
        <v>16240</v>
      </c>
      <c r="J161" s="17">
        <v>5</v>
      </c>
      <c r="K161" s="18">
        <f t="shared" si="10"/>
        <v>10</v>
      </c>
      <c r="L161" s="24">
        <f t="shared" si="11"/>
        <v>0</v>
      </c>
      <c r="M161" s="24">
        <f t="shared" si="12"/>
        <v>0</v>
      </c>
      <c r="N161" s="24">
        <f t="shared" si="13"/>
        <v>14000.000000000002</v>
      </c>
      <c r="O161" s="24">
        <f t="shared" si="14"/>
        <v>14000.000000000002</v>
      </c>
    </row>
    <row r="162" spans="1:15" x14ac:dyDescent="0.25">
      <c r="A162" s="13">
        <v>2981</v>
      </c>
      <c r="B162" s="14" t="s">
        <v>310</v>
      </c>
      <c r="C162" s="15">
        <v>0</v>
      </c>
      <c r="D162" s="16">
        <v>0</v>
      </c>
      <c r="E162" s="15">
        <v>0</v>
      </c>
      <c r="F162" s="16">
        <v>0</v>
      </c>
      <c r="G162" s="15">
        <v>22202.399999999998</v>
      </c>
      <c r="H162" s="17">
        <v>5</v>
      </c>
      <c r="I162" s="15">
        <v>22202.399999999998</v>
      </c>
      <c r="J162" s="17">
        <v>5</v>
      </c>
      <c r="K162" s="18">
        <f t="shared" si="10"/>
        <v>10</v>
      </c>
      <c r="L162" s="24">
        <f t="shared" si="11"/>
        <v>0</v>
      </c>
      <c r="M162" s="24">
        <f t="shared" si="12"/>
        <v>0</v>
      </c>
      <c r="N162" s="24">
        <f t="shared" si="13"/>
        <v>19140</v>
      </c>
      <c r="O162" s="24">
        <f t="shared" si="14"/>
        <v>19140</v>
      </c>
    </row>
    <row r="163" spans="1:15" x14ac:dyDescent="0.25">
      <c r="A163" s="13">
        <v>2981</v>
      </c>
      <c r="B163" s="14" t="s">
        <v>311</v>
      </c>
      <c r="C163" s="15">
        <v>0</v>
      </c>
      <c r="D163" s="16">
        <v>0</v>
      </c>
      <c r="E163" s="15">
        <v>0</v>
      </c>
      <c r="F163" s="16">
        <v>0</v>
      </c>
      <c r="G163" s="15">
        <v>22202.399999999998</v>
      </c>
      <c r="H163" s="17">
        <v>5</v>
      </c>
      <c r="I163" s="15">
        <v>22202.399999999998</v>
      </c>
      <c r="J163" s="17">
        <v>5</v>
      </c>
      <c r="K163" s="18">
        <f t="shared" si="10"/>
        <v>10</v>
      </c>
      <c r="L163" s="24">
        <f t="shared" si="11"/>
        <v>0</v>
      </c>
      <c r="M163" s="24">
        <f t="shared" si="12"/>
        <v>0</v>
      </c>
      <c r="N163" s="24">
        <f t="shared" si="13"/>
        <v>19140</v>
      </c>
      <c r="O163" s="24">
        <f t="shared" si="14"/>
        <v>19140</v>
      </c>
    </row>
    <row r="164" spans="1:15" x14ac:dyDescent="0.25">
      <c r="A164" s="13">
        <v>2981</v>
      </c>
      <c r="B164" s="14" t="s">
        <v>312</v>
      </c>
      <c r="C164" s="15">
        <v>0</v>
      </c>
      <c r="D164" s="16">
        <v>0</v>
      </c>
      <c r="E164" s="15">
        <v>0</v>
      </c>
      <c r="F164" s="16">
        <v>0</v>
      </c>
      <c r="G164" s="15">
        <v>6699</v>
      </c>
      <c r="H164" s="17">
        <v>5</v>
      </c>
      <c r="I164" s="15">
        <v>6699</v>
      </c>
      <c r="J164" s="17">
        <v>5</v>
      </c>
      <c r="K164" s="18">
        <f t="shared" si="10"/>
        <v>10</v>
      </c>
      <c r="L164" s="24">
        <f t="shared" si="11"/>
        <v>0</v>
      </c>
      <c r="M164" s="24">
        <f t="shared" si="12"/>
        <v>0</v>
      </c>
      <c r="N164" s="24">
        <f t="shared" si="13"/>
        <v>5775</v>
      </c>
      <c r="O164" s="24">
        <f t="shared" si="14"/>
        <v>5775</v>
      </c>
    </row>
    <row r="165" spans="1:15" x14ac:dyDescent="0.25">
      <c r="A165" s="13">
        <v>2981</v>
      </c>
      <c r="B165" s="14" t="s">
        <v>313</v>
      </c>
      <c r="C165" s="15">
        <v>0</v>
      </c>
      <c r="D165" s="16">
        <v>0</v>
      </c>
      <c r="E165" s="15">
        <v>0</v>
      </c>
      <c r="F165" s="16">
        <v>0</v>
      </c>
      <c r="G165" s="15">
        <v>8613</v>
      </c>
      <c r="H165" s="17">
        <v>5</v>
      </c>
      <c r="I165" s="15">
        <v>8613</v>
      </c>
      <c r="J165" s="17">
        <v>5</v>
      </c>
      <c r="K165" s="18">
        <f t="shared" si="10"/>
        <v>10</v>
      </c>
      <c r="L165" s="24">
        <f t="shared" si="11"/>
        <v>0</v>
      </c>
      <c r="M165" s="24">
        <f t="shared" si="12"/>
        <v>0</v>
      </c>
      <c r="N165" s="24">
        <f t="shared" si="13"/>
        <v>7425.0000000000009</v>
      </c>
      <c r="O165" s="24">
        <f t="shared" si="14"/>
        <v>7425.0000000000009</v>
      </c>
    </row>
    <row r="166" spans="1:15" x14ac:dyDescent="0.25">
      <c r="A166" s="13">
        <v>2981</v>
      </c>
      <c r="B166" s="14" t="s">
        <v>314</v>
      </c>
      <c r="C166" s="15">
        <v>0</v>
      </c>
      <c r="D166" s="16">
        <v>0</v>
      </c>
      <c r="E166" s="15">
        <v>0</v>
      </c>
      <c r="F166" s="16">
        <v>0</v>
      </c>
      <c r="G166" s="15">
        <v>35791.799999999996</v>
      </c>
      <c r="H166" s="17">
        <v>5</v>
      </c>
      <c r="I166" s="15">
        <v>35791.799999999996</v>
      </c>
      <c r="J166" s="17">
        <v>5</v>
      </c>
      <c r="K166" s="18">
        <f t="shared" si="10"/>
        <v>10</v>
      </c>
      <c r="L166" s="24">
        <f t="shared" si="11"/>
        <v>0</v>
      </c>
      <c r="M166" s="24">
        <f t="shared" si="12"/>
        <v>0</v>
      </c>
      <c r="N166" s="24">
        <f t="shared" si="13"/>
        <v>30855</v>
      </c>
      <c r="O166" s="24">
        <f t="shared" si="14"/>
        <v>30855</v>
      </c>
    </row>
    <row r="167" spans="1:15" x14ac:dyDescent="0.25">
      <c r="A167" s="13">
        <v>2981</v>
      </c>
      <c r="B167" s="14" t="s">
        <v>315</v>
      </c>
      <c r="C167" s="15">
        <v>0</v>
      </c>
      <c r="D167" s="16">
        <v>0</v>
      </c>
      <c r="E167" s="15">
        <v>0</v>
      </c>
      <c r="F167" s="16">
        <v>0</v>
      </c>
      <c r="G167" s="15">
        <v>35791.799999999996</v>
      </c>
      <c r="H167" s="17">
        <v>5</v>
      </c>
      <c r="I167" s="15">
        <v>35791.799999999996</v>
      </c>
      <c r="J167" s="17">
        <v>5</v>
      </c>
      <c r="K167" s="18">
        <f t="shared" si="10"/>
        <v>10</v>
      </c>
      <c r="L167" s="24">
        <f t="shared" si="11"/>
        <v>0</v>
      </c>
      <c r="M167" s="24">
        <f t="shared" si="12"/>
        <v>0</v>
      </c>
      <c r="N167" s="24">
        <f t="shared" si="13"/>
        <v>30855</v>
      </c>
      <c r="O167" s="24">
        <f t="shared" si="14"/>
        <v>30855</v>
      </c>
    </row>
    <row r="168" spans="1:15" x14ac:dyDescent="0.25">
      <c r="A168" s="13">
        <v>2981</v>
      </c>
      <c r="B168" s="14" t="s">
        <v>155</v>
      </c>
      <c r="C168" s="15">
        <v>0</v>
      </c>
      <c r="D168" s="16">
        <v>0</v>
      </c>
      <c r="E168" s="15">
        <v>6960</v>
      </c>
      <c r="F168" s="16">
        <v>6</v>
      </c>
      <c r="G168" s="15">
        <v>9280</v>
      </c>
      <c r="H168" s="17">
        <v>8</v>
      </c>
      <c r="I168" s="15">
        <v>6960</v>
      </c>
      <c r="J168" s="17">
        <v>6</v>
      </c>
      <c r="K168" s="18">
        <f t="shared" si="10"/>
        <v>20</v>
      </c>
      <c r="L168" s="24">
        <f t="shared" si="11"/>
        <v>0</v>
      </c>
      <c r="M168" s="24">
        <f t="shared" si="12"/>
        <v>6000</v>
      </c>
      <c r="N168" s="24">
        <f t="shared" si="13"/>
        <v>8000.0000000000009</v>
      </c>
      <c r="O168" s="24">
        <f t="shared" si="14"/>
        <v>6000</v>
      </c>
    </row>
    <row r="169" spans="1:15" x14ac:dyDescent="0.25">
      <c r="A169" s="13">
        <v>2961</v>
      </c>
      <c r="B169" s="14" t="s">
        <v>253</v>
      </c>
      <c r="C169" s="15">
        <v>0</v>
      </c>
      <c r="D169" s="16">
        <v>0</v>
      </c>
      <c r="E169" s="15">
        <v>5206.08</v>
      </c>
      <c r="F169" s="16">
        <v>8</v>
      </c>
      <c r="G169" s="15">
        <v>5206.08</v>
      </c>
      <c r="H169" s="17">
        <v>8</v>
      </c>
      <c r="I169" s="15">
        <v>2603.04</v>
      </c>
      <c r="J169" s="17">
        <v>4</v>
      </c>
      <c r="K169" s="18">
        <f t="shared" si="10"/>
        <v>20</v>
      </c>
      <c r="L169" s="24">
        <f t="shared" si="11"/>
        <v>0</v>
      </c>
      <c r="M169" s="24">
        <f t="shared" si="12"/>
        <v>4488</v>
      </c>
      <c r="N169" s="24">
        <f t="shared" si="13"/>
        <v>4488</v>
      </c>
      <c r="O169" s="24">
        <f t="shared" si="14"/>
        <v>2244</v>
      </c>
    </row>
    <row r="170" spans="1:15" x14ac:dyDescent="0.25">
      <c r="A170" s="13">
        <v>2961</v>
      </c>
      <c r="B170" s="14" t="s">
        <v>40</v>
      </c>
      <c r="C170" s="15">
        <v>0</v>
      </c>
      <c r="D170" s="16">
        <v>0</v>
      </c>
      <c r="E170" s="15">
        <v>656.56</v>
      </c>
      <c r="F170" s="16">
        <v>2</v>
      </c>
      <c r="G170" s="15">
        <v>0</v>
      </c>
      <c r="H170" s="17">
        <v>0</v>
      </c>
      <c r="I170" s="15">
        <v>0</v>
      </c>
      <c r="J170" s="17">
        <v>0</v>
      </c>
      <c r="K170" s="18">
        <f t="shared" si="10"/>
        <v>2</v>
      </c>
      <c r="L170" s="24">
        <f t="shared" si="11"/>
        <v>0</v>
      </c>
      <c r="M170" s="24">
        <f t="shared" si="12"/>
        <v>566</v>
      </c>
      <c r="N170" s="24">
        <f t="shared" si="13"/>
        <v>0</v>
      </c>
      <c r="O170" s="24">
        <f t="shared" si="14"/>
        <v>0</v>
      </c>
    </row>
    <row r="171" spans="1:15" x14ac:dyDescent="0.25">
      <c r="A171" s="13">
        <v>2981</v>
      </c>
      <c r="B171" s="14" t="s">
        <v>156</v>
      </c>
      <c r="C171" s="15">
        <v>0</v>
      </c>
      <c r="D171" s="16">
        <v>0</v>
      </c>
      <c r="E171" s="15">
        <v>672.8</v>
      </c>
      <c r="F171" s="16">
        <v>2</v>
      </c>
      <c r="G171" s="15">
        <v>672.8</v>
      </c>
      <c r="H171" s="17">
        <v>2</v>
      </c>
      <c r="I171" s="15">
        <v>672.8</v>
      </c>
      <c r="J171" s="17">
        <v>2</v>
      </c>
      <c r="K171" s="18">
        <f t="shared" si="10"/>
        <v>6</v>
      </c>
      <c r="L171" s="24">
        <f t="shared" si="11"/>
        <v>0</v>
      </c>
      <c r="M171" s="24">
        <f t="shared" si="12"/>
        <v>580</v>
      </c>
      <c r="N171" s="24">
        <f t="shared" si="13"/>
        <v>580</v>
      </c>
      <c r="O171" s="24">
        <f t="shared" si="14"/>
        <v>580</v>
      </c>
    </row>
    <row r="172" spans="1:15" x14ac:dyDescent="0.25">
      <c r="A172" s="13">
        <v>2981</v>
      </c>
      <c r="B172" s="14" t="s">
        <v>157</v>
      </c>
      <c r="C172" s="15">
        <v>0</v>
      </c>
      <c r="D172" s="16">
        <v>0</v>
      </c>
      <c r="E172" s="15">
        <v>5046</v>
      </c>
      <c r="F172" s="16">
        <v>15</v>
      </c>
      <c r="G172" s="15">
        <v>6728</v>
      </c>
      <c r="H172" s="17">
        <v>20</v>
      </c>
      <c r="I172" s="15">
        <v>5046</v>
      </c>
      <c r="J172" s="17">
        <v>15</v>
      </c>
      <c r="K172" s="18">
        <f t="shared" si="10"/>
        <v>50</v>
      </c>
      <c r="L172" s="24">
        <f t="shared" si="11"/>
        <v>0</v>
      </c>
      <c r="M172" s="24">
        <f t="shared" si="12"/>
        <v>4350</v>
      </c>
      <c r="N172" s="24">
        <f t="shared" si="13"/>
        <v>5800</v>
      </c>
      <c r="O172" s="24">
        <f t="shared" si="14"/>
        <v>4350</v>
      </c>
    </row>
    <row r="173" spans="1:15" x14ac:dyDescent="0.25">
      <c r="A173" s="13">
        <v>2961</v>
      </c>
      <c r="B173" s="14" t="s">
        <v>254</v>
      </c>
      <c r="C173" s="15">
        <v>0</v>
      </c>
      <c r="D173" s="16">
        <v>0</v>
      </c>
      <c r="E173" s="15">
        <v>9122.24</v>
      </c>
      <c r="F173" s="16">
        <v>8</v>
      </c>
      <c r="G173" s="15">
        <v>6841.68</v>
      </c>
      <c r="H173" s="17">
        <v>6</v>
      </c>
      <c r="I173" s="15">
        <v>6841.68</v>
      </c>
      <c r="J173" s="17">
        <v>6</v>
      </c>
      <c r="K173" s="18">
        <f t="shared" si="10"/>
        <v>20</v>
      </c>
      <c r="L173" s="24">
        <f t="shared" si="11"/>
        <v>0</v>
      </c>
      <c r="M173" s="24">
        <f t="shared" si="12"/>
        <v>7864</v>
      </c>
      <c r="N173" s="24">
        <f t="shared" si="13"/>
        <v>5898.0000000000009</v>
      </c>
      <c r="O173" s="24">
        <f t="shared" si="14"/>
        <v>5898.0000000000009</v>
      </c>
    </row>
    <row r="174" spans="1:15" x14ac:dyDescent="0.25">
      <c r="A174" s="13">
        <v>2961</v>
      </c>
      <c r="B174" s="14" t="s">
        <v>41</v>
      </c>
      <c r="C174" s="15">
        <v>0</v>
      </c>
      <c r="D174" s="16">
        <v>0</v>
      </c>
      <c r="E174" s="15">
        <v>2521.84</v>
      </c>
      <c r="F174" s="16">
        <v>2</v>
      </c>
      <c r="G174" s="15">
        <v>2521.84</v>
      </c>
      <c r="H174" s="17">
        <v>2</v>
      </c>
      <c r="I174" s="15">
        <v>0</v>
      </c>
      <c r="J174" s="17">
        <v>0</v>
      </c>
      <c r="K174" s="18">
        <f t="shared" si="10"/>
        <v>4</v>
      </c>
      <c r="L174" s="24">
        <f t="shared" si="11"/>
        <v>0</v>
      </c>
      <c r="M174" s="24">
        <f t="shared" si="12"/>
        <v>2174.0000000000005</v>
      </c>
      <c r="N174" s="24">
        <f t="shared" si="13"/>
        <v>2174.0000000000005</v>
      </c>
      <c r="O174" s="24">
        <f t="shared" si="14"/>
        <v>0</v>
      </c>
    </row>
    <row r="175" spans="1:15" x14ac:dyDescent="0.25">
      <c r="A175" s="13">
        <v>2961</v>
      </c>
      <c r="B175" s="14" t="s">
        <v>42</v>
      </c>
      <c r="C175" s="15">
        <v>0</v>
      </c>
      <c r="D175" s="16">
        <v>0</v>
      </c>
      <c r="E175" s="15">
        <v>0</v>
      </c>
      <c r="F175" s="16">
        <v>0</v>
      </c>
      <c r="G175" s="15">
        <v>1403.6</v>
      </c>
      <c r="H175" s="17">
        <v>1</v>
      </c>
      <c r="I175" s="15">
        <v>0</v>
      </c>
      <c r="J175" s="17">
        <v>0</v>
      </c>
      <c r="K175" s="18">
        <f t="shared" si="10"/>
        <v>1</v>
      </c>
      <c r="L175" s="24">
        <f t="shared" si="11"/>
        <v>0</v>
      </c>
      <c r="M175" s="24">
        <f t="shared" si="12"/>
        <v>0</v>
      </c>
      <c r="N175" s="24">
        <f t="shared" si="13"/>
        <v>1210</v>
      </c>
      <c r="O175" s="24">
        <f t="shared" si="14"/>
        <v>0</v>
      </c>
    </row>
    <row r="176" spans="1:15" x14ac:dyDescent="0.25">
      <c r="A176" s="13">
        <v>2961</v>
      </c>
      <c r="B176" s="14" t="s">
        <v>43</v>
      </c>
      <c r="C176" s="15">
        <v>0</v>
      </c>
      <c r="D176" s="16">
        <v>0</v>
      </c>
      <c r="E176" s="15">
        <v>0</v>
      </c>
      <c r="F176" s="16">
        <v>0</v>
      </c>
      <c r="G176" s="15">
        <v>1177.4000000000001</v>
      </c>
      <c r="H176" s="17">
        <v>1</v>
      </c>
      <c r="I176" s="15">
        <v>0</v>
      </c>
      <c r="J176" s="17">
        <v>0</v>
      </c>
      <c r="K176" s="18">
        <f t="shared" si="10"/>
        <v>1</v>
      </c>
      <c r="L176" s="24">
        <f t="shared" si="11"/>
        <v>0</v>
      </c>
      <c r="M176" s="24">
        <f t="shared" si="12"/>
        <v>0</v>
      </c>
      <c r="N176" s="24">
        <f t="shared" si="13"/>
        <v>1015.0000000000001</v>
      </c>
      <c r="O176" s="24">
        <f t="shared" si="14"/>
        <v>0</v>
      </c>
    </row>
    <row r="177" spans="1:15" x14ac:dyDescent="0.25">
      <c r="A177" s="13">
        <v>2961</v>
      </c>
      <c r="B177" s="14" t="s">
        <v>44</v>
      </c>
      <c r="C177" s="15">
        <v>0</v>
      </c>
      <c r="D177" s="16">
        <v>0</v>
      </c>
      <c r="E177" s="15">
        <v>0</v>
      </c>
      <c r="F177" s="16">
        <v>0</v>
      </c>
      <c r="G177" s="15">
        <v>2455.7199999999998</v>
      </c>
      <c r="H177" s="17">
        <v>1</v>
      </c>
      <c r="I177" s="15">
        <v>2455.7199999999998</v>
      </c>
      <c r="J177" s="17">
        <v>1</v>
      </c>
      <c r="K177" s="18">
        <f t="shared" si="10"/>
        <v>2</v>
      </c>
      <c r="L177" s="24">
        <f t="shared" si="11"/>
        <v>0</v>
      </c>
      <c r="M177" s="24">
        <f t="shared" si="12"/>
        <v>0</v>
      </c>
      <c r="N177" s="24">
        <f t="shared" si="13"/>
        <v>2117</v>
      </c>
      <c r="O177" s="24">
        <f t="shared" si="14"/>
        <v>2117</v>
      </c>
    </row>
    <row r="178" spans="1:15" x14ac:dyDescent="0.25">
      <c r="A178" s="13">
        <v>2961</v>
      </c>
      <c r="B178" s="14" t="s">
        <v>45</v>
      </c>
      <c r="C178" s="15">
        <v>0</v>
      </c>
      <c r="D178" s="16">
        <v>0</v>
      </c>
      <c r="E178" s="15">
        <v>0</v>
      </c>
      <c r="F178" s="16">
        <v>0</v>
      </c>
      <c r="G178" s="15">
        <v>41.76</v>
      </c>
      <c r="H178" s="17">
        <v>1</v>
      </c>
      <c r="I178" s="15">
        <v>0</v>
      </c>
      <c r="J178" s="17">
        <v>0</v>
      </c>
      <c r="K178" s="18">
        <f t="shared" si="10"/>
        <v>1</v>
      </c>
      <c r="L178" s="24">
        <f t="shared" si="11"/>
        <v>0</v>
      </c>
      <c r="M178" s="24">
        <f t="shared" si="12"/>
        <v>0</v>
      </c>
      <c r="N178" s="24">
        <f t="shared" si="13"/>
        <v>36</v>
      </c>
      <c r="O178" s="24">
        <f t="shared" si="14"/>
        <v>0</v>
      </c>
    </row>
    <row r="179" spans="1:15" x14ac:dyDescent="0.25">
      <c r="A179" s="13">
        <v>2961</v>
      </c>
      <c r="B179" s="14" t="s">
        <v>46</v>
      </c>
      <c r="C179" s="15">
        <v>0</v>
      </c>
      <c r="D179" s="16">
        <v>0</v>
      </c>
      <c r="E179" s="15">
        <v>0</v>
      </c>
      <c r="F179" s="16">
        <v>0</v>
      </c>
      <c r="G179" s="15">
        <v>41.76</v>
      </c>
      <c r="H179" s="17">
        <v>1</v>
      </c>
      <c r="I179" s="15">
        <v>0</v>
      </c>
      <c r="J179" s="17">
        <v>0</v>
      </c>
      <c r="K179" s="18">
        <f t="shared" si="10"/>
        <v>1</v>
      </c>
      <c r="L179" s="24">
        <f t="shared" si="11"/>
        <v>0</v>
      </c>
      <c r="M179" s="24">
        <f t="shared" si="12"/>
        <v>0</v>
      </c>
      <c r="N179" s="24">
        <f t="shared" si="13"/>
        <v>36</v>
      </c>
      <c r="O179" s="24">
        <f t="shared" si="14"/>
        <v>0</v>
      </c>
    </row>
    <row r="180" spans="1:15" x14ac:dyDescent="0.25">
      <c r="A180" s="13">
        <v>2961</v>
      </c>
      <c r="B180" s="14" t="s">
        <v>255</v>
      </c>
      <c r="C180" s="15">
        <v>0</v>
      </c>
      <c r="D180" s="16">
        <v>0</v>
      </c>
      <c r="E180" s="15">
        <v>40107</v>
      </c>
      <c r="F180" s="16">
        <v>5</v>
      </c>
      <c r="G180" s="15">
        <v>40107</v>
      </c>
      <c r="H180" s="17">
        <v>5</v>
      </c>
      <c r="I180" s="15">
        <v>0</v>
      </c>
      <c r="J180" s="17">
        <v>0</v>
      </c>
      <c r="K180" s="18">
        <f t="shared" si="10"/>
        <v>10</v>
      </c>
      <c r="L180" s="24">
        <f t="shared" si="11"/>
        <v>0</v>
      </c>
      <c r="M180" s="24">
        <f t="shared" si="12"/>
        <v>34575</v>
      </c>
      <c r="N180" s="24">
        <f t="shared" si="13"/>
        <v>34575</v>
      </c>
      <c r="O180" s="24">
        <f t="shared" si="14"/>
        <v>0</v>
      </c>
    </row>
    <row r="181" spans="1:15" x14ac:dyDescent="0.25">
      <c r="A181" s="13">
        <v>2961</v>
      </c>
      <c r="B181" s="14" t="s">
        <v>47</v>
      </c>
      <c r="C181" s="15">
        <v>0</v>
      </c>
      <c r="D181" s="16">
        <v>0</v>
      </c>
      <c r="E181" s="15">
        <v>16117.04</v>
      </c>
      <c r="F181" s="16">
        <v>2</v>
      </c>
      <c r="G181" s="15">
        <v>8058.52</v>
      </c>
      <c r="H181" s="17">
        <v>1</v>
      </c>
      <c r="I181" s="15">
        <v>0</v>
      </c>
      <c r="J181" s="17">
        <v>0</v>
      </c>
      <c r="K181" s="18">
        <f t="shared" si="10"/>
        <v>3</v>
      </c>
      <c r="L181" s="24">
        <f t="shared" si="11"/>
        <v>0</v>
      </c>
      <c r="M181" s="24">
        <f t="shared" si="12"/>
        <v>13894.000000000002</v>
      </c>
      <c r="N181" s="24">
        <f t="shared" si="13"/>
        <v>6947.0000000000009</v>
      </c>
      <c r="O181" s="24">
        <f t="shared" si="14"/>
        <v>0</v>
      </c>
    </row>
    <row r="182" spans="1:15" x14ac:dyDescent="0.25">
      <c r="A182" s="13">
        <v>2961</v>
      </c>
      <c r="B182" s="14" t="s">
        <v>48</v>
      </c>
      <c r="C182" s="15">
        <v>0</v>
      </c>
      <c r="D182" s="16">
        <v>0</v>
      </c>
      <c r="E182" s="15">
        <v>8120</v>
      </c>
      <c r="F182" s="16">
        <v>2</v>
      </c>
      <c r="G182" s="15">
        <v>0</v>
      </c>
      <c r="H182" s="17">
        <v>0</v>
      </c>
      <c r="I182" s="15">
        <v>0</v>
      </c>
      <c r="J182" s="17">
        <v>0</v>
      </c>
      <c r="K182" s="18">
        <f t="shared" si="10"/>
        <v>2</v>
      </c>
      <c r="L182" s="24">
        <f t="shared" si="11"/>
        <v>0</v>
      </c>
      <c r="M182" s="24">
        <f t="shared" si="12"/>
        <v>7000.0000000000009</v>
      </c>
      <c r="N182" s="24">
        <f t="shared" si="13"/>
        <v>0</v>
      </c>
      <c r="O182" s="24">
        <f t="shared" si="14"/>
        <v>0</v>
      </c>
    </row>
    <row r="183" spans="1:15" x14ac:dyDescent="0.25">
      <c r="A183" s="13">
        <v>2961</v>
      </c>
      <c r="B183" s="14" t="s">
        <v>49</v>
      </c>
      <c r="C183" s="15">
        <v>0</v>
      </c>
      <c r="D183" s="16">
        <v>0</v>
      </c>
      <c r="E183" s="15">
        <v>9848.4</v>
      </c>
      <c r="F183" s="16">
        <v>2</v>
      </c>
      <c r="G183" s="15">
        <v>0</v>
      </c>
      <c r="H183" s="17">
        <v>0</v>
      </c>
      <c r="I183" s="15">
        <v>0</v>
      </c>
      <c r="J183" s="17">
        <v>0</v>
      </c>
      <c r="K183" s="18">
        <f t="shared" si="10"/>
        <v>2</v>
      </c>
      <c r="L183" s="24">
        <f t="shared" si="11"/>
        <v>0</v>
      </c>
      <c r="M183" s="24">
        <f t="shared" si="12"/>
        <v>8490</v>
      </c>
      <c r="N183" s="24">
        <f t="shared" si="13"/>
        <v>0</v>
      </c>
      <c r="O183" s="24">
        <f t="shared" si="14"/>
        <v>0</v>
      </c>
    </row>
    <row r="184" spans="1:15" x14ac:dyDescent="0.25">
      <c r="A184" s="13">
        <v>2961</v>
      </c>
      <c r="B184" s="14" t="s">
        <v>50</v>
      </c>
      <c r="C184" s="15">
        <v>0</v>
      </c>
      <c r="D184" s="16">
        <v>0</v>
      </c>
      <c r="E184" s="15">
        <v>11268.24</v>
      </c>
      <c r="F184" s="16">
        <v>2</v>
      </c>
      <c r="G184" s="15">
        <v>0</v>
      </c>
      <c r="H184" s="17">
        <v>0</v>
      </c>
      <c r="I184" s="15">
        <v>0</v>
      </c>
      <c r="J184" s="17">
        <v>0</v>
      </c>
      <c r="K184" s="18">
        <f t="shared" si="10"/>
        <v>2</v>
      </c>
      <c r="L184" s="24">
        <f t="shared" si="11"/>
        <v>0</v>
      </c>
      <c r="M184" s="24">
        <f t="shared" si="12"/>
        <v>9714</v>
      </c>
      <c r="N184" s="24">
        <f t="shared" si="13"/>
        <v>0</v>
      </c>
      <c r="O184" s="24">
        <f t="shared" si="14"/>
        <v>0</v>
      </c>
    </row>
    <row r="185" spans="1:15" x14ac:dyDescent="0.25">
      <c r="A185" s="13">
        <v>2981</v>
      </c>
      <c r="B185" s="14" t="s">
        <v>158</v>
      </c>
      <c r="C185" s="15">
        <v>0</v>
      </c>
      <c r="D185" s="16">
        <v>0</v>
      </c>
      <c r="E185" s="15">
        <v>1455.8</v>
      </c>
      <c r="F185" s="16">
        <v>1</v>
      </c>
      <c r="G185" s="15">
        <v>2911.6</v>
      </c>
      <c r="H185" s="17">
        <v>2</v>
      </c>
      <c r="I185" s="15">
        <v>1455.8</v>
      </c>
      <c r="J185" s="17">
        <v>1</v>
      </c>
      <c r="K185" s="18">
        <f t="shared" si="10"/>
        <v>4</v>
      </c>
      <c r="L185" s="24">
        <f t="shared" si="11"/>
        <v>0</v>
      </c>
      <c r="M185" s="24">
        <f t="shared" si="12"/>
        <v>1255</v>
      </c>
      <c r="N185" s="24">
        <f t="shared" si="13"/>
        <v>2510</v>
      </c>
      <c r="O185" s="24">
        <f t="shared" si="14"/>
        <v>1255</v>
      </c>
    </row>
    <row r="186" spans="1:15" x14ac:dyDescent="0.25">
      <c r="A186" s="13">
        <v>2981</v>
      </c>
      <c r="B186" s="14" t="s">
        <v>159</v>
      </c>
      <c r="C186" s="15">
        <v>0</v>
      </c>
      <c r="D186" s="16">
        <v>0</v>
      </c>
      <c r="E186" s="15">
        <v>1770.16</v>
      </c>
      <c r="F186" s="16">
        <v>2</v>
      </c>
      <c r="G186" s="15">
        <v>2655.2400000000002</v>
      </c>
      <c r="H186" s="17">
        <v>3</v>
      </c>
      <c r="I186" s="15">
        <v>2655.2400000000002</v>
      </c>
      <c r="J186" s="17">
        <v>3</v>
      </c>
      <c r="K186" s="18">
        <f t="shared" si="10"/>
        <v>8</v>
      </c>
      <c r="L186" s="24">
        <f t="shared" si="11"/>
        <v>0</v>
      </c>
      <c r="M186" s="24">
        <f t="shared" si="12"/>
        <v>1526.0000000000002</v>
      </c>
      <c r="N186" s="24">
        <f t="shared" si="13"/>
        <v>2289.0000000000005</v>
      </c>
      <c r="O186" s="24">
        <f t="shared" si="14"/>
        <v>2289.0000000000005</v>
      </c>
    </row>
    <row r="187" spans="1:15" x14ac:dyDescent="0.25">
      <c r="A187" s="13">
        <v>2981</v>
      </c>
      <c r="B187" s="14" t="s">
        <v>160</v>
      </c>
      <c r="C187" s="15">
        <v>0</v>
      </c>
      <c r="D187" s="16">
        <v>0</v>
      </c>
      <c r="E187" s="15">
        <v>2488.1999999999998</v>
      </c>
      <c r="F187" s="16">
        <v>1</v>
      </c>
      <c r="G187" s="15">
        <v>2488.1999999999998</v>
      </c>
      <c r="H187" s="17">
        <v>1</v>
      </c>
      <c r="I187" s="15">
        <v>0</v>
      </c>
      <c r="J187" s="17">
        <v>0</v>
      </c>
      <c r="K187" s="18">
        <f t="shared" si="10"/>
        <v>2</v>
      </c>
      <c r="L187" s="24">
        <f t="shared" si="11"/>
        <v>0</v>
      </c>
      <c r="M187" s="24">
        <f t="shared" si="12"/>
        <v>2145</v>
      </c>
      <c r="N187" s="24">
        <f t="shared" si="13"/>
        <v>2145</v>
      </c>
      <c r="O187" s="24">
        <f t="shared" si="14"/>
        <v>0</v>
      </c>
    </row>
    <row r="188" spans="1:15" ht="19.5" x14ac:dyDescent="0.25">
      <c r="A188" s="13">
        <v>2961</v>
      </c>
      <c r="B188" s="14" t="s">
        <v>256</v>
      </c>
      <c r="C188" s="15">
        <v>0</v>
      </c>
      <c r="D188" s="16">
        <v>0</v>
      </c>
      <c r="E188" s="15">
        <v>510.4</v>
      </c>
      <c r="F188" s="16">
        <v>10</v>
      </c>
      <c r="G188" s="15">
        <v>0</v>
      </c>
      <c r="H188" s="17">
        <v>0</v>
      </c>
      <c r="I188" s="15">
        <v>510.4</v>
      </c>
      <c r="J188" s="17">
        <v>10</v>
      </c>
      <c r="K188" s="18">
        <f t="shared" si="10"/>
        <v>20</v>
      </c>
      <c r="L188" s="24">
        <f t="shared" si="11"/>
        <v>0</v>
      </c>
      <c r="M188" s="24">
        <f t="shared" si="12"/>
        <v>440</v>
      </c>
      <c r="N188" s="24">
        <f t="shared" si="13"/>
        <v>0</v>
      </c>
      <c r="O188" s="24">
        <f t="shared" si="14"/>
        <v>440</v>
      </c>
    </row>
    <row r="189" spans="1:15" x14ac:dyDescent="0.25">
      <c r="A189" s="13">
        <v>2981</v>
      </c>
      <c r="B189" s="14" t="s">
        <v>316</v>
      </c>
      <c r="C189" s="15">
        <v>0</v>
      </c>
      <c r="D189" s="16">
        <v>0</v>
      </c>
      <c r="E189" s="15">
        <v>46.4</v>
      </c>
      <c r="F189" s="16">
        <v>2</v>
      </c>
      <c r="G189" s="15">
        <v>92.8</v>
      </c>
      <c r="H189" s="17">
        <v>4</v>
      </c>
      <c r="I189" s="15">
        <v>92.8</v>
      </c>
      <c r="J189" s="17">
        <v>4</v>
      </c>
      <c r="K189" s="18">
        <f t="shared" si="10"/>
        <v>10</v>
      </c>
      <c r="L189" s="24">
        <f t="shared" si="11"/>
        <v>0</v>
      </c>
      <c r="M189" s="24">
        <f t="shared" si="12"/>
        <v>40</v>
      </c>
      <c r="N189" s="24">
        <f t="shared" si="13"/>
        <v>80</v>
      </c>
      <c r="O189" s="24">
        <f t="shared" si="14"/>
        <v>80</v>
      </c>
    </row>
    <row r="190" spans="1:15" x14ac:dyDescent="0.25">
      <c r="A190" s="13">
        <v>2981</v>
      </c>
      <c r="B190" s="14" t="s">
        <v>317</v>
      </c>
      <c r="C190" s="15">
        <v>0</v>
      </c>
      <c r="D190" s="16">
        <v>0</v>
      </c>
      <c r="E190" s="15">
        <v>46.4</v>
      </c>
      <c r="F190" s="16">
        <v>2</v>
      </c>
      <c r="G190" s="15">
        <v>92.8</v>
      </c>
      <c r="H190" s="17">
        <v>4</v>
      </c>
      <c r="I190" s="15">
        <v>92.8</v>
      </c>
      <c r="J190" s="17">
        <v>4</v>
      </c>
      <c r="K190" s="18">
        <f t="shared" si="10"/>
        <v>10</v>
      </c>
      <c r="L190" s="24">
        <f t="shared" si="11"/>
        <v>0</v>
      </c>
      <c r="M190" s="24">
        <f t="shared" si="12"/>
        <v>40</v>
      </c>
      <c r="N190" s="24">
        <f t="shared" si="13"/>
        <v>80</v>
      </c>
      <c r="O190" s="24">
        <f t="shared" si="14"/>
        <v>80</v>
      </c>
    </row>
    <row r="191" spans="1:15" x14ac:dyDescent="0.25">
      <c r="A191" s="13">
        <v>2981</v>
      </c>
      <c r="B191" s="14" t="s">
        <v>318</v>
      </c>
      <c r="C191" s="15">
        <v>0</v>
      </c>
      <c r="D191" s="16">
        <v>0</v>
      </c>
      <c r="E191" s="15">
        <v>46.4</v>
      </c>
      <c r="F191" s="16">
        <v>2</v>
      </c>
      <c r="G191" s="15">
        <v>92.8</v>
      </c>
      <c r="H191" s="17">
        <v>4</v>
      </c>
      <c r="I191" s="15">
        <v>92.8</v>
      </c>
      <c r="J191" s="17">
        <v>4</v>
      </c>
      <c r="K191" s="18">
        <f t="shared" si="10"/>
        <v>10</v>
      </c>
      <c r="L191" s="24">
        <f t="shared" si="11"/>
        <v>0</v>
      </c>
      <c r="M191" s="24">
        <f t="shared" si="12"/>
        <v>40</v>
      </c>
      <c r="N191" s="24">
        <f t="shared" si="13"/>
        <v>80</v>
      </c>
      <c r="O191" s="24">
        <f t="shared" si="14"/>
        <v>80</v>
      </c>
    </row>
    <row r="192" spans="1:15" x14ac:dyDescent="0.25">
      <c r="A192" s="13">
        <v>2961</v>
      </c>
      <c r="B192" s="14" t="s">
        <v>257</v>
      </c>
      <c r="C192" s="15">
        <v>0</v>
      </c>
      <c r="D192" s="16">
        <v>0</v>
      </c>
      <c r="E192" s="15">
        <v>4199.2</v>
      </c>
      <c r="F192" s="16">
        <v>10</v>
      </c>
      <c r="G192" s="15">
        <v>4199.2</v>
      </c>
      <c r="H192" s="17">
        <v>10</v>
      </c>
      <c r="I192" s="15">
        <v>4199.2</v>
      </c>
      <c r="J192" s="17">
        <v>10</v>
      </c>
      <c r="K192" s="18">
        <f t="shared" si="10"/>
        <v>30</v>
      </c>
      <c r="L192" s="24">
        <f t="shared" si="11"/>
        <v>0</v>
      </c>
      <c r="M192" s="24">
        <f t="shared" si="12"/>
        <v>3620</v>
      </c>
      <c r="N192" s="24">
        <f t="shared" si="13"/>
        <v>3620</v>
      </c>
      <c r="O192" s="24">
        <f t="shared" si="14"/>
        <v>3620</v>
      </c>
    </row>
    <row r="193" spans="1:15" x14ac:dyDescent="0.25">
      <c r="A193" s="13">
        <v>2961</v>
      </c>
      <c r="B193" s="14" t="s">
        <v>51</v>
      </c>
      <c r="C193" s="15">
        <v>0</v>
      </c>
      <c r="D193" s="16">
        <v>0</v>
      </c>
      <c r="E193" s="15">
        <v>1914</v>
      </c>
      <c r="F193" s="16">
        <v>15</v>
      </c>
      <c r="G193" s="15">
        <v>2552</v>
      </c>
      <c r="H193" s="17">
        <v>20</v>
      </c>
      <c r="I193" s="15">
        <v>1914</v>
      </c>
      <c r="J193" s="17">
        <v>15</v>
      </c>
      <c r="K193" s="18">
        <f t="shared" si="10"/>
        <v>50</v>
      </c>
      <c r="L193" s="24">
        <f t="shared" si="11"/>
        <v>0</v>
      </c>
      <c r="M193" s="24">
        <f t="shared" si="12"/>
        <v>1650</v>
      </c>
      <c r="N193" s="24">
        <f t="shared" si="13"/>
        <v>2200</v>
      </c>
      <c r="O193" s="24">
        <f t="shared" si="14"/>
        <v>1650</v>
      </c>
    </row>
    <row r="194" spans="1:15" x14ac:dyDescent="0.25">
      <c r="A194" s="13">
        <v>2981</v>
      </c>
      <c r="B194" s="14" t="s">
        <v>319</v>
      </c>
      <c r="C194" s="15">
        <v>0</v>
      </c>
      <c r="D194" s="16">
        <v>0</v>
      </c>
      <c r="E194" s="15">
        <v>39874.999999999993</v>
      </c>
      <c r="F194" s="16">
        <v>5</v>
      </c>
      <c r="G194" s="15">
        <v>39874.999999999993</v>
      </c>
      <c r="H194" s="17">
        <v>5</v>
      </c>
      <c r="I194" s="15">
        <v>39874.999999999993</v>
      </c>
      <c r="J194" s="17">
        <v>5</v>
      </c>
      <c r="K194" s="18">
        <f t="shared" ref="K194:K257" si="15">SUM(D194,F194,H194,J194)</f>
        <v>15</v>
      </c>
      <c r="L194" s="24">
        <f t="shared" ref="L194:L257" si="16">C194/1.16</f>
        <v>0</v>
      </c>
      <c r="M194" s="24">
        <f t="shared" ref="M194:M257" si="17">E194/1.16</f>
        <v>34374.999999999993</v>
      </c>
      <c r="N194" s="24">
        <f t="shared" ref="N194:N257" si="18">G194/1.16</f>
        <v>34374.999999999993</v>
      </c>
      <c r="O194" s="24">
        <f t="shared" ref="O194:O257" si="19">I194/1.16</f>
        <v>34374.999999999993</v>
      </c>
    </row>
    <row r="195" spans="1:15" x14ac:dyDescent="0.25">
      <c r="A195" s="13">
        <v>2981</v>
      </c>
      <c r="B195" s="14" t="s">
        <v>320</v>
      </c>
      <c r="C195" s="15">
        <v>0</v>
      </c>
      <c r="D195" s="16">
        <v>0</v>
      </c>
      <c r="E195" s="15">
        <v>46400</v>
      </c>
      <c r="F195" s="16">
        <v>8</v>
      </c>
      <c r="G195" s="15">
        <v>34800</v>
      </c>
      <c r="H195" s="17">
        <v>6</v>
      </c>
      <c r="I195" s="15">
        <v>34800</v>
      </c>
      <c r="J195" s="17">
        <v>6</v>
      </c>
      <c r="K195" s="18">
        <f t="shared" si="15"/>
        <v>20</v>
      </c>
      <c r="L195" s="24">
        <f t="shared" si="16"/>
        <v>0</v>
      </c>
      <c r="M195" s="24">
        <f t="shared" si="17"/>
        <v>40000</v>
      </c>
      <c r="N195" s="24">
        <f t="shared" si="18"/>
        <v>30000.000000000004</v>
      </c>
      <c r="O195" s="24">
        <f t="shared" si="19"/>
        <v>30000.000000000004</v>
      </c>
    </row>
    <row r="196" spans="1:15" x14ac:dyDescent="0.25">
      <c r="A196" s="13">
        <v>2981</v>
      </c>
      <c r="B196" s="14" t="s">
        <v>321</v>
      </c>
      <c r="C196" s="15">
        <v>0</v>
      </c>
      <c r="D196" s="16">
        <v>0</v>
      </c>
      <c r="E196" s="15">
        <v>155875</v>
      </c>
      <c r="F196" s="16">
        <v>25</v>
      </c>
      <c r="G196" s="15">
        <v>155875</v>
      </c>
      <c r="H196" s="17">
        <v>25</v>
      </c>
      <c r="I196" s="15">
        <v>187050</v>
      </c>
      <c r="J196" s="17">
        <v>30</v>
      </c>
      <c r="K196" s="18">
        <f t="shared" si="15"/>
        <v>80</v>
      </c>
      <c r="L196" s="24">
        <f t="shared" si="16"/>
        <v>0</v>
      </c>
      <c r="M196" s="24">
        <f t="shared" si="17"/>
        <v>134375</v>
      </c>
      <c r="N196" s="24">
        <f t="shared" si="18"/>
        <v>134375</v>
      </c>
      <c r="O196" s="24">
        <f t="shared" si="19"/>
        <v>161250</v>
      </c>
    </row>
    <row r="197" spans="1:15" x14ac:dyDescent="0.25">
      <c r="A197" s="13">
        <v>2981</v>
      </c>
      <c r="B197" s="14" t="s">
        <v>322</v>
      </c>
      <c r="C197" s="15">
        <v>0</v>
      </c>
      <c r="D197" s="16">
        <v>0</v>
      </c>
      <c r="E197" s="15">
        <v>52200</v>
      </c>
      <c r="F197" s="16">
        <v>8</v>
      </c>
      <c r="G197" s="15">
        <v>39150</v>
      </c>
      <c r="H197" s="17">
        <v>6</v>
      </c>
      <c r="I197" s="15">
        <v>39150</v>
      </c>
      <c r="J197" s="17">
        <v>6</v>
      </c>
      <c r="K197" s="18">
        <f t="shared" si="15"/>
        <v>20</v>
      </c>
      <c r="L197" s="24">
        <f t="shared" si="16"/>
        <v>0</v>
      </c>
      <c r="M197" s="24">
        <f t="shared" si="17"/>
        <v>45000</v>
      </c>
      <c r="N197" s="24">
        <f t="shared" si="18"/>
        <v>33750</v>
      </c>
      <c r="O197" s="24">
        <f t="shared" si="19"/>
        <v>33750</v>
      </c>
    </row>
    <row r="198" spans="1:15" x14ac:dyDescent="0.25">
      <c r="A198" s="13">
        <v>2981</v>
      </c>
      <c r="B198" s="14" t="s">
        <v>323</v>
      </c>
      <c r="C198" s="15">
        <v>0</v>
      </c>
      <c r="D198" s="16">
        <v>0</v>
      </c>
      <c r="E198" s="15">
        <v>87000</v>
      </c>
      <c r="F198" s="16">
        <v>4</v>
      </c>
      <c r="G198" s="15">
        <v>87000</v>
      </c>
      <c r="H198" s="17">
        <v>4</v>
      </c>
      <c r="I198" s="15">
        <v>87000</v>
      </c>
      <c r="J198" s="17">
        <v>4</v>
      </c>
      <c r="K198" s="18">
        <f t="shared" si="15"/>
        <v>12</v>
      </c>
      <c r="L198" s="24">
        <f t="shared" si="16"/>
        <v>0</v>
      </c>
      <c r="M198" s="24">
        <f t="shared" si="17"/>
        <v>75000</v>
      </c>
      <c r="N198" s="24">
        <f t="shared" si="18"/>
        <v>75000</v>
      </c>
      <c r="O198" s="24">
        <f t="shared" si="19"/>
        <v>75000</v>
      </c>
    </row>
    <row r="199" spans="1:15" x14ac:dyDescent="0.25">
      <c r="A199" s="13">
        <v>2981</v>
      </c>
      <c r="B199" s="14" t="s">
        <v>324</v>
      </c>
      <c r="C199" s="15">
        <v>0</v>
      </c>
      <c r="D199" s="16">
        <v>0</v>
      </c>
      <c r="E199" s="15">
        <v>0</v>
      </c>
      <c r="F199" s="16">
        <v>0</v>
      </c>
      <c r="G199" s="15">
        <v>131950</v>
      </c>
      <c r="H199" s="17">
        <v>2</v>
      </c>
      <c r="I199" s="15">
        <v>0</v>
      </c>
      <c r="J199" s="17">
        <v>0</v>
      </c>
      <c r="K199" s="18">
        <f t="shared" si="15"/>
        <v>2</v>
      </c>
      <c r="L199" s="24">
        <f t="shared" si="16"/>
        <v>0</v>
      </c>
      <c r="M199" s="24">
        <f t="shared" si="17"/>
        <v>0</v>
      </c>
      <c r="N199" s="24">
        <f t="shared" si="18"/>
        <v>113750.00000000001</v>
      </c>
      <c r="O199" s="24">
        <f t="shared" si="19"/>
        <v>0</v>
      </c>
    </row>
    <row r="200" spans="1:15" x14ac:dyDescent="0.25">
      <c r="A200" s="13">
        <v>2961</v>
      </c>
      <c r="B200" s="14" t="s">
        <v>258</v>
      </c>
      <c r="C200" s="15">
        <v>0</v>
      </c>
      <c r="D200" s="16">
        <v>0</v>
      </c>
      <c r="E200" s="15">
        <v>31018.399999999998</v>
      </c>
      <c r="F200" s="16">
        <v>2</v>
      </c>
      <c r="G200" s="15">
        <v>31018.399999999998</v>
      </c>
      <c r="H200" s="17">
        <v>2</v>
      </c>
      <c r="I200" s="15">
        <v>0</v>
      </c>
      <c r="J200" s="17">
        <v>0</v>
      </c>
      <c r="K200" s="18">
        <f t="shared" si="15"/>
        <v>4</v>
      </c>
      <c r="L200" s="24">
        <f t="shared" si="16"/>
        <v>0</v>
      </c>
      <c r="M200" s="24">
        <f t="shared" si="17"/>
        <v>26740</v>
      </c>
      <c r="N200" s="24">
        <f t="shared" si="18"/>
        <v>26740</v>
      </c>
      <c r="O200" s="24">
        <f t="shared" si="19"/>
        <v>0</v>
      </c>
    </row>
    <row r="201" spans="1:15" x14ac:dyDescent="0.25">
      <c r="A201" s="13">
        <v>2981</v>
      </c>
      <c r="B201" s="14" t="s">
        <v>325</v>
      </c>
      <c r="C201" s="15">
        <v>0</v>
      </c>
      <c r="D201" s="16">
        <v>0</v>
      </c>
      <c r="E201" s="15">
        <v>15949.999999999998</v>
      </c>
      <c r="F201" s="16">
        <v>2</v>
      </c>
      <c r="G201" s="15">
        <v>15949.999999999998</v>
      </c>
      <c r="H201" s="17">
        <v>2</v>
      </c>
      <c r="I201" s="15">
        <v>0</v>
      </c>
      <c r="J201" s="17">
        <v>0</v>
      </c>
      <c r="K201" s="18">
        <f t="shared" si="15"/>
        <v>4</v>
      </c>
      <c r="L201" s="24">
        <f t="shared" si="16"/>
        <v>0</v>
      </c>
      <c r="M201" s="24">
        <f t="shared" si="17"/>
        <v>13750</v>
      </c>
      <c r="N201" s="24">
        <f t="shared" si="18"/>
        <v>13750</v>
      </c>
      <c r="O201" s="24">
        <f t="shared" si="19"/>
        <v>0</v>
      </c>
    </row>
    <row r="202" spans="1:15" x14ac:dyDescent="0.25">
      <c r="A202" s="13">
        <v>2981</v>
      </c>
      <c r="B202" s="14" t="s">
        <v>326</v>
      </c>
      <c r="C202" s="15">
        <v>0</v>
      </c>
      <c r="D202" s="16">
        <v>0</v>
      </c>
      <c r="E202" s="15">
        <v>16820</v>
      </c>
      <c r="F202" s="16">
        <v>4</v>
      </c>
      <c r="G202" s="15">
        <v>16820</v>
      </c>
      <c r="H202" s="17">
        <v>4</v>
      </c>
      <c r="I202" s="15">
        <v>16820</v>
      </c>
      <c r="J202" s="17">
        <v>4</v>
      </c>
      <c r="K202" s="18">
        <f t="shared" si="15"/>
        <v>12</v>
      </c>
      <c r="L202" s="24">
        <f t="shared" si="16"/>
        <v>0</v>
      </c>
      <c r="M202" s="24">
        <f t="shared" si="17"/>
        <v>14500.000000000002</v>
      </c>
      <c r="N202" s="24">
        <f t="shared" si="18"/>
        <v>14500.000000000002</v>
      </c>
      <c r="O202" s="24">
        <f t="shared" si="19"/>
        <v>14500.000000000002</v>
      </c>
    </row>
    <row r="203" spans="1:15" x14ac:dyDescent="0.25">
      <c r="A203" s="13">
        <v>2981</v>
      </c>
      <c r="B203" s="14" t="s">
        <v>327</v>
      </c>
      <c r="C203" s="15">
        <v>0</v>
      </c>
      <c r="D203" s="16">
        <v>0</v>
      </c>
      <c r="E203" s="15">
        <v>16820</v>
      </c>
      <c r="F203" s="16">
        <v>4</v>
      </c>
      <c r="G203" s="15">
        <v>8410</v>
      </c>
      <c r="H203" s="17">
        <v>2</v>
      </c>
      <c r="I203" s="15">
        <v>8410</v>
      </c>
      <c r="J203" s="17">
        <v>2</v>
      </c>
      <c r="K203" s="18">
        <f t="shared" si="15"/>
        <v>8</v>
      </c>
      <c r="L203" s="24">
        <f t="shared" si="16"/>
        <v>0</v>
      </c>
      <c r="M203" s="24">
        <f t="shared" si="17"/>
        <v>14500.000000000002</v>
      </c>
      <c r="N203" s="24">
        <f t="shared" si="18"/>
        <v>7250.0000000000009</v>
      </c>
      <c r="O203" s="24">
        <f t="shared" si="19"/>
        <v>7250.0000000000009</v>
      </c>
    </row>
    <row r="204" spans="1:15" x14ac:dyDescent="0.25">
      <c r="A204" s="13">
        <v>2961</v>
      </c>
      <c r="B204" s="14" t="s">
        <v>259</v>
      </c>
      <c r="C204" s="15">
        <v>0</v>
      </c>
      <c r="D204" s="16">
        <v>0</v>
      </c>
      <c r="E204" s="15">
        <v>5382.4</v>
      </c>
      <c r="F204" s="16">
        <v>2</v>
      </c>
      <c r="G204" s="15">
        <v>5382.4</v>
      </c>
      <c r="H204" s="17">
        <v>2</v>
      </c>
      <c r="I204" s="15">
        <v>0</v>
      </c>
      <c r="J204" s="17">
        <v>0</v>
      </c>
      <c r="K204" s="18">
        <f t="shared" si="15"/>
        <v>4</v>
      </c>
      <c r="L204" s="24">
        <f t="shared" si="16"/>
        <v>0</v>
      </c>
      <c r="M204" s="24">
        <f t="shared" si="17"/>
        <v>4640</v>
      </c>
      <c r="N204" s="24">
        <f t="shared" si="18"/>
        <v>4640</v>
      </c>
      <c r="O204" s="24">
        <f t="shared" si="19"/>
        <v>0</v>
      </c>
    </row>
    <row r="205" spans="1:15" x14ac:dyDescent="0.25">
      <c r="A205" s="13">
        <v>2981</v>
      </c>
      <c r="B205" s="14" t="s">
        <v>328</v>
      </c>
      <c r="C205" s="15">
        <v>0</v>
      </c>
      <c r="D205" s="16">
        <v>0</v>
      </c>
      <c r="E205" s="15">
        <v>11600</v>
      </c>
      <c r="F205" s="16">
        <v>4</v>
      </c>
      <c r="G205" s="15">
        <v>11600</v>
      </c>
      <c r="H205" s="17">
        <v>4</v>
      </c>
      <c r="I205" s="15">
        <v>11600</v>
      </c>
      <c r="J205" s="17">
        <v>4</v>
      </c>
      <c r="K205" s="18">
        <f t="shared" si="15"/>
        <v>12</v>
      </c>
      <c r="L205" s="24">
        <f t="shared" si="16"/>
        <v>0</v>
      </c>
      <c r="M205" s="24">
        <f t="shared" si="17"/>
        <v>10000</v>
      </c>
      <c r="N205" s="24">
        <f t="shared" si="18"/>
        <v>10000</v>
      </c>
      <c r="O205" s="24">
        <f t="shared" si="19"/>
        <v>10000</v>
      </c>
    </row>
    <row r="206" spans="1:15" x14ac:dyDescent="0.25">
      <c r="A206" s="13">
        <v>2981</v>
      </c>
      <c r="B206" s="14" t="s">
        <v>329</v>
      </c>
      <c r="C206" s="15">
        <v>0</v>
      </c>
      <c r="D206" s="16">
        <v>0</v>
      </c>
      <c r="E206" s="15">
        <v>16820</v>
      </c>
      <c r="F206" s="16">
        <v>4</v>
      </c>
      <c r="G206" s="15">
        <v>16820</v>
      </c>
      <c r="H206" s="17">
        <v>4</v>
      </c>
      <c r="I206" s="15">
        <v>0</v>
      </c>
      <c r="J206" s="17"/>
      <c r="K206" s="18">
        <f t="shared" si="15"/>
        <v>8</v>
      </c>
      <c r="L206" s="24">
        <f t="shared" si="16"/>
        <v>0</v>
      </c>
      <c r="M206" s="24">
        <f t="shared" si="17"/>
        <v>14500.000000000002</v>
      </c>
      <c r="N206" s="24">
        <f t="shared" si="18"/>
        <v>14500.000000000002</v>
      </c>
      <c r="O206" s="24">
        <f t="shared" si="19"/>
        <v>0</v>
      </c>
    </row>
    <row r="207" spans="1:15" x14ac:dyDescent="0.25">
      <c r="A207" s="13">
        <v>2981</v>
      </c>
      <c r="B207" s="14" t="s">
        <v>330</v>
      </c>
      <c r="C207" s="15">
        <v>0</v>
      </c>
      <c r="D207" s="16">
        <v>0</v>
      </c>
      <c r="E207" s="15">
        <v>0</v>
      </c>
      <c r="F207" s="16">
        <v>0</v>
      </c>
      <c r="G207" s="15">
        <v>101685.59999999999</v>
      </c>
      <c r="H207" s="17">
        <v>2</v>
      </c>
      <c r="I207" s="15">
        <v>0</v>
      </c>
      <c r="J207" s="17">
        <v>0</v>
      </c>
      <c r="K207" s="18">
        <f t="shared" si="15"/>
        <v>2</v>
      </c>
      <c r="L207" s="24">
        <f t="shared" si="16"/>
        <v>0</v>
      </c>
      <c r="M207" s="24">
        <f t="shared" si="17"/>
        <v>0</v>
      </c>
      <c r="N207" s="24">
        <f t="shared" si="18"/>
        <v>87660</v>
      </c>
      <c r="O207" s="24">
        <f t="shared" si="19"/>
        <v>0</v>
      </c>
    </row>
    <row r="208" spans="1:15" x14ac:dyDescent="0.25">
      <c r="A208" s="13">
        <v>2981</v>
      </c>
      <c r="B208" s="14" t="s">
        <v>331</v>
      </c>
      <c r="C208" s="15">
        <v>0</v>
      </c>
      <c r="D208" s="16">
        <v>0</v>
      </c>
      <c r="E208" s="15">
        <v>41296</v>
      </c>
      <c r="F208" s="16">
        <v>4</v>
      </c>
      <c r="G208" s="15">
        <v>41296</v>
      </c>
      <c r="H208" s="17">
        <v>4</v>
      </c>
      <c r="I208" s="15">
        <v>20648</v>
      </c>
      <c r="J208" s="17">
        <v>2</v>
      </c>
      <c r="K208" s="18">
        <f t="shared" si="15"/>
        <v>10</v>
      </c>
      <c r="L208" s="24">
        <f t="shared" si="16"/>
        <v>0</v>
      </c>
      <c r="M208" s="24">
        <f t="shared" si="17"/>
        <v>35600</v>
      </c>
      <c r="N208" s="24">
        <f t="shared" si="18"/>
        <v>35600</v>
      </c>
      <c r="O208" s="24">
        <f t="shared" si="19"/>
        <v>17800</v>
      </c>
    </row>
    <row r="209" spans="1:15" x14ac:dyDescent="0.25">
      <c r="A209" s="13">
        <v>2981</v>
      </c>
      <c r="B209" s="14" t="s">
        <v>332</v>
      </c>
      <c r="C209" s="15">
        <v>0</v>
      </c>
      <c r="D209" s="16">
        <v>0</v>
      </c>
      <c r="E209" s="15">
        <v>24128</v>
      </c>
      <c r="F209" s="16">
        <v>4</v>
      </c>
      <c r="G209" s="15">
        <v>24128</v>
      </c>
      <c r="H209" s="17">
        <v>4</v>
      </c>
      <c r="I209" s="15">
        <v>24128</v>
      </c>
      <c r="J209" s="17">
        <v>4</v>
      </c>
      <c r="K209" s="18">
        <f t="shared" si="15"/>
        <v>12</v>
      </c>
      <c r="L209" s="24">
        <f t="shared" si="16"/>
        <v>0</v>
      </c>
      <c r="M209" s="24">
        <f t="shared" si="17"/>
        <v>20800</v>
      </c>
      <c r="N209" s="24">
        <f t="shared" si="18"/>
        <v>20800</v>
      </c>
      <c r="O209" s="24">
        <f t="shared" si="19"/>
        <v>20800</v>
      </c>
    </row>
    <row r="210" spans="1:15" x14ac:dyDescent="0.25">
      <c r="A210" s="13">
        <v>2981</v>
      </c>
      <c r="B210" s="14" t="s">
        <v>333</v>
      </c>
      <c r="C210" s="15">
        <v>0</v>
      </c>
      <c r="D210" s="16">
        <v>0</v>
      </c>
      <c r="E210" s="15">
        <v>47212</v>
      </c>
      <c r="F210" s="16">
        <v>2</v>
      </c>
      <c r="G210" s="15">
        <v>47212</v>
      </c>
      <c r="H210" s="17">
        <v>2</v>
      </c>
      <c r="I210" s="15">
        <v>47212</v>
      </c>
      <c r="J210" s="17">
        <v>2</v>
      </c>
      <c r="K210" s="18">
        <f t="shared" si="15"/>
        <v>6</v>
      </c>
      <c r="L210" s="24">
        <f t="shared" si="16"/>
        <v>0</v>
      </c>
      <c r="M210" s="24">
        <f t="shared" si="17"/>
        <v>40700</v>
      </c>
      <c r="N210" s="24">
        <f t="shared" si="18"/>
        <v>40700</v>
      </c>
      <c r="O210" s="24">
        <f t="shared" si="19"/>
        <v>40700</v>
      </c>
    </row>
    <row r="211" spans="1:15" x14ac:dyDescent="0.25">
      <c r="A211" s="13">
        <v>2961</v>
      </c>
      <c r="B211" s="14" t="s">
        <v>260</v>
      </c>
      <c r="C211" s="15">
        <v>0</v>
      </c>
      <c r="D211" s="16">
        <v>0</v>
      </c>
      <c r="E211" s="15">
        <v>60320</v>
      </c>
      <c r="F211" s="16">
        <v>20</v>
      </c>
      <c r="G211" s="15">
        <v>60320</v>
      </c>
      <c r="H211" s="17">
        <v>20</v>
      </c>
      <c r="I211" s="15">
        <v>60320</v>
      </c>
      <c r="J211" s="17">
        <v>20</v>
      </c>
      <c r="K211" s="18">
        <f t="shared" si="15"/>
        <v>60</v>
      </c>
      <c r="L211" s="24">
        <f t="shared" si="16"/>
        <v>0</v>
      </c>
      <c r="M211" s="24">
        <f t="shared" si="17"/>
        <v>52000</v>
      </c>
      <c r="N211" s="24">
        <f t="shared" si="18"/>
        <v>52000</v>
      </c>
      <c r="O211" s="24">
        <f t="shared" si="19"/>
        <v>52000</v>
      </c>
    </row>
    <row r="212" spans="1:15" x14ac:dyDescent="0.25">
      <c r="A212" s="13">
        <v>2961</v>
      </c>
      <c r="B212" s="14" t="s">
        <v>261</v>
      </c>
      <c r="C212" s="15">
        <v>0</v>
      </c>
      <c r="D212" s="16">
        <v>0</v>
      </c>
      <c r="E212" s="15">
        <v>6032</v>
      </c>
      <c r="F212" s="16">
        <v>2</v>
      </c>
      <c r="G212" s="15">
        <v>6032</v>
      </c>
      <c r="H212" s="17">
        <v>2</v>
      </c>
      <c r="I212" s="15">
        <v>0</v>
      </c>
      <c r="J212" s="17">
        <v>0</v>
      </c>
      <c r="K212" s="18">
        <f t="shared" si="15"/>
        <v>4</v>
      </c>
      <c r="L212" s="24">
        <f t="shared" si="16"/>
        <v>0</v>
      </c>
      <c r="M212" s="24">
        <f t="shared" si="17"/>
        <v>5200</v>
      </c>
      <c r="N212" s="24">
        <f t="shared" si="18"/>
        <v>5200</v>
      </c>
      <c r="O212" s="24">
        <f t="shared" si="19"/>
        <v>0</v>
      </c>
    </row>
    <row r="213" spans="1:15" x14ac:dyDescent="0.25">
      <c r="A213" s="13">
        <v>2981</v>
      </c>
      <c r="B213" s="14" t="s">
        <v>334</v>
      </c>
      <c r="C213" s="15">
        <v>487.2</v>
      </c>
      <c r="D213" s="16">
        <v>1</v>
      </c>
      <c r="E213" s="15">
        <v>0</v>
      </c>
      <c r="F213" s="16">
        <v>0</v>
      </c>
      <c r="G213" s="15">
        <v>0</v>
      </c>
      <c r="H213" s="17">
        <v>0</v>
      </c>
      <c r="I213" s="15">
        <v>0</v>
      </c>
      <c r="J213" s="17">
        <v>0</v>
      </c>
      <c r="K213" s="18">
        <f t="shared" si="15"/>
        <v>1</v>
      </c>
      <c r="L213" s="24">
        <f t="shared" si="16"/>
        <v>420</v>
      </c>
      <c r="M213" s="24">
        <f t="shared" si="17"/>
        <v>0</v>
      </c>
      <c r="N213" s="24">
        <f t="shared" si="18"/>
        <v>0</v>
      </c>
      <c r="O213" s="24">
        <f t="shared" si="19"/>
        <v>0</v>
      </c>
    </row>
    <row r="214" spans="1:15" x14ac:dyDescent="0.25">
      <c r="A214" s="13">
        <v>2981</v>
      </c>
      <c r="B214" s="14" t="s">
        <v>335</v>
      </c>
      <c r="C214" s="15">
        <v>350</v>
      </c>
      <c r="D214" s="16">
        <v>10</v>
      </c>
      <c r="E214" s="15">
        <v>0</v>
      </c>
      <c r="F214" s="16">
        <v>0</v>
      </c>
      <c r="G214" s="15">
        <v>0</v>
      </c>
      <c r="H214" s="17">
        <v>0</v>
      </c>
      <c r="I214" s="15">
        <v>0</v>
      </c>
      <c r="J214" s="17">
        <v>0</v>
      </c>
      <c r="K214" s="18">
        <f t="shared" si="15"/>
        <v>10</v>
      </c>
      <c r="L214" s="24">
        <f t="shared" si="16"/>
        <v>301.72413793103448</v>
      </c>
      <c r="M214" s="24">
        <f t="shared" si="17"/>
        <v>0</v>
      </c>
      <c r="N214" s="24">
        <f t="shared" si="18"/>
        <v>0</v>
      </c>
      <c r="O214" s="24">
        <f t="shared" si="19"/>
        <v>0</v>
      </c>
    </row>
    <row r="215" spans="1:15" x14ac:dyDescent="0.25">
      <c r="A215" s="13">
        <v>2981</v>
      </c>
      <c r="B215" s="14" t="s">
        <v>336</v>
      </c>
      <c r="C215" s="15">
        <v>1370</v>
      </c>
      <c r="D215" s="16">
        <v>10</v>
      </c>
      <c r="E215" s="15">
        <v>0</v>
      </c>
      <c r="F215" s="16">
        <v>0</v>
      </c>
      <c r="G215" s="15">
        <v>0</v>
      </c>
      <c r="H215" s="17">
        <v>0</v>
      </c>
      <c r="I215" s="15">
        <v>0</v>
      </c>
      <c r="J215" s="17">
        <v>0</v>
      </c>
      <c r="K215" s="18">
        <f t="shared" si="15"/>
        <v>10</v>
      </c>
      <c r="L215" s="24">
        <f t="shared" si="16"/>
        <v>1181.0344827586207</v>
      </c>
      <c r="M215" s="24">
        <f t="shared" si="17"/>
        <v>0</v>
      </c>
      <c r="N215" s="24">
        <f t="shared" si="18"/>
        <v>0</v>
      </c>
      <c r="O215" s="24">
        <f t="shared" si="19"/>
        <v>0</v>
      </c>
    </row>
    <row r="216" spans="1:15" x14ac:dyDescent="0.25">
      <c r="A216" s="13">
        <v>2981</v>
      </c>
      <c r="B216" s="14" t="s">
        <v>337</v>
      </c>
      <c r="C216" s="15">
        <v>939.6</v>
      </c>
      <c r="D216" s="16">
        <v>0.8</v>
      </c>
      <c r="E216" s="15">
        <v>0</v>
      </c>
      <c r="F216" s="16">
        <v>0</v>
      </c>
      <c r="G216" s="15">
        <v>0</v>
      </c>
      <c r="H216" s="17">
        <v>0</v>
      </c>
      <c r="I216" s="15">
        <v>0</v>
      </c>
      <c r="J216" s="17">
        <v>0</v>
      </c>
      <c r="K216" s="18">
        <f t="shared" si="15"/>
        <v>0.8</v>
      </c>
      <c r="L216" s="24">
        <f t="shared" si="16"/>
        <v>810.00000000000011</v>
      </c>
      <c r="M216" s="24">
        <f t="shared" si="17"/>
        <v>0</v>
      </c>
      <c r="N216" s="24">
        <f t="shared" si="18"/>
        <v>0</v>
      </c>
      <c r="O216" s="24">
        <f t="shared" si="19"/>
        <v>0</v>
      </c>
    </row>
    <row r="217" spans="1:15" x14ac:dyDescent="0.25">
      <c r="A217" s="13">
        <v>2981</v>
      </c>
      <c r="B217" s="14" t="s">
        <v>161</v>
      </c>
      <c r="C217" s="15">
        <v>0</v>
      </c>
      <c r="D217" s="16">
        <v>0</v>
      </c>
      <c r="E217" s="15">
        <v>231.99999999999997</v>
      </c>
      <c r="F217" s="16">
        <v>1</v>
      </c>
      <c r="G217" s="15">
        <v>695.99999999999989</v>
      </c>
      <c r="H217" s="17">
        <v>3</v>
      </c>
      <c r="I217" s="15">
        <v>231.99999999999997</v>
      </c>
      <c r="J217" s="17">
        <v>1</v>
      </c>
      <c r="K217" s="18">
        <f t="shared" si="15"/>
        <v>5</v>
      </c>
      <c r="L217" s="24">
        <f t="shared" si="16"/>
        <v>0</v>
      </c>
      <c r="M217" s="24">
        <f t="shared" si="17"/>
        <v>200</v>
      </c>
      <c r="N217" s="24">
        <f t="shared" si="18"/>
        <v>600</v>
      </c>
      <c r="O217" s="24">
        <f t="shared" si="19"/>
        <v>200</v>
      </c>
    </row>
    <row r="218" spans="1:15" x14ac:dyDescent="0.25">
      <c r="A218" s="13">
        <v>2961</v>
      </c>
      <c r="B218" s="14" t="s">
        <v>262</v>
      </c>
      <c r="C218" s="15">
        <v>0</v>
      </c>
      <c r="D218" s="16">
        <v>0</v>
      </c>
      <c r="E218" s="15">
        <v>0</v>
      </c>
      <c r="F218" s="16"/>
      <c r="G218" s="15">
        <v>9245.2000000000007</v>
      </c>
      <c r="H218" s="17">
        <v>5</v>
      </c>
      <c r="I218" s="15">
        <v>0</v>
      </c>
      <c r="J218" s="17"/>
      <c r="K218" s="18">
        <f t="shared" si="15"/>
        <v>5</v>
      </c>
      <c r="L218" s="24">
        <f t="shared" si="16"/>
        <v>0</v>
      </c>
      <c r="M218" s="24">
        <f t="shared" si="17"/>
        <v>0</v>
      </c>
      <c r="N218" s="24">
        <f t="shared" si="18"/>
        <v>7970.0000000000009</v>
      </c>
      <c r="O218" s="24">
        <f t="shared" si="19"/>
        <v>0</v>
      </c>
    </row>
    <row r="219" spans="1:15" x14ac:dyDescent="0.25">
      <c r="A219" s="13">
        <v>2981</v>
      </c>
      <c r="B219" s="14" t="s">
        <v>162</v>
      </c>
      <c r="C219" s="15">
        <v>0</v>
      </c>
      <c r="D219" s="16">
        <v>0</v>
      </c>
      <c r="E219" s="15">
        <v>3248</v>
      </c>
      <c r="F219" s="16">
        <v>1</v>
      </c>
      <c r="G219" s="15">
        <v>0</v>
      </c>
      <c r="H219" s="17">
        <v>0</v>
      </c>
      <c r="I219" s="15">
        <v>0</v>
      </c>
      <c r="J219" s="17">
        <v>0</v>
      </c>
      <c r="K219" s="18">
        <f t="shared" si="15"/>
        <v>1</v>
      </c>
      <c r="L219" s="24">
        <f t="shared" si="16"/>
        <v>0</v>
      </c>
      <c r="M219" s="24">
        <f t="shared" si="17"/>
        <v>2800</v>
      </c>
      <c r="N219" s="24">
        <f t="shared" si="18"/>
        <v>0</v>
      </c>
      <c r="O219" s="24">
        <f t="shared" si="19"/>
        <v>0</v>
      </c>
    </row>
    <row r="220" spans="1:15" ht="22.5" x14ac:dyDescent="0.25">
      <c r="A220" s="13">
        <v>2981</v>
      </c>
      <c r="B220" s="14" t="s">
        <v>338</v>
      </c>
      <c r="C220" s="15">
        <v>0</v>
      </c>
      <c r="D220" s="16">
        <v>0</v>
      </c>
      <c r="E220" s="15">
        <v>200000</v>
      </c>
      <c r="F220" s="16">
        <v>1</v>
      </c>
      <c r="G220" s="15">
        <v>0</v>
      </c>
      <c r="H220" s="17">
        <v>0</v>
      </c>
      <c r="I220" s="15">
        <v>0</v>
      </c>
      <c r="J220" s="17">
        <v>0</v>
      </c>
      <c r="K220" s="18">
        <f t="shared" si="15"/>
        <v>1</v>
      </c>
      <c r="L220" s="24">
        <f t="shared" si="16"/>
        <v>0</v>
      </c>
      <c r="M220" s="24">
        <f t="shared" si="17"/>
        <v>172413.79310344829</v>
      </c>
      <c r="N220" s="24">
        <f t="shared" si="18"/>
        <v>0</v>
      </c>
      <c r="O220" s="24">
        <f t="shared" si="19"/>
        <v>0</v>
      </c>
    </row>
    <row r="221" spans="1:15" ht="27.75" x14ac:dyDescent="0.25">
      <c r="A221" s="13">
        <v>2961</v>
      </c>
      <c r="B221" s="14" t="s">
        <v>263</v>
      </c>
      <c r="C221" s="15">
        <v>0</v>
      </c>
      <c r="D221" s="16">
        <v>0</v>
      </c>
      <c r="E221" s="15">
        <v>2018.4</v>
      </c>
      <c r="F221" s="16">
        <v>5</v>
      </c>
      <c r="G221" s="15">
        <v>0</v>
      </c>
      <c r="H221" s="17"/>
      <c r="I221" s="15">
        <v>0</v>
      </c>
      <c r="J221" s="17">
        <v>0</v>
      </c>
      <c r="K221" s="18">
        <f t="shared" si="15"/>
        <v>5</v>
      </c>
      <c r="L221" s="24">
        <f t="shared" si="16"/>
        <v>0</v>
      </c>
      <c r="M221" s="24">
        <f t="shared" si="17"/>
        <v>1740.0000000000002</v>
      </c>
      <c r="N221" s="24">
        <f t="shared" si="18"/>
        <v>0</v>
      </c>
      <c r="O221" s="24">
        <f t="shared" si="19"/>
        <v>0</v>
      </c>
    </row>
    <row r="222" spans="1:15" ht="27.75" x14ac:dyDescent="0.25">
      <c r="A222" s="13">
        <v>2961</v>
      </c>
      <c r="B222" s="14" t="s">
        <v>264</v>
      </c>
      <c r="C222" s="15">
        <v>0</v>
      </c>
      <c r="D222" s="16">
        <v>0</v>
      </c>
      <c r="E222" s="15">
        <v>2018.4</v>
      </c>
      <c r="F222" s="16">
        <v>5</v>
      </c>
      <c r="G222" s="15">
        <v>0</v>
      </c>
      <c r="H222" s="17"/>
      <c r="I222" s="15">
        <v>0</v>
      </c>
      <c r="J222" s="17">
        <v>0</v>
      </c>
      <c r="K222" s="18">
        <f t="shared" si="15"/>
        <v>5</v>
      </c>
      <c r="L222" s="24">
        <f t="shared" si="16"/>
        <v>0</v>
      </c>
      <c r="M222" s="24">
        <f t="shared" si="17"/>
        <v>1740.0000000000002</v>
      </c>
      <c r="N222" s="24">
        <f t="shared" si="18"/>
        <v>0</v>
      </c>
      <c r="O222" s="24">
        <f t="shared" si="19"/>
        <v>0</v>
      </c>
    </row>
    <row r="223" spans="1:15" ht="27.75" x14ac:dyDescent="0.25">
      <c r="A223" s="13">
        <v>2961</v>
      </c>
      <c r="B223" s="14" t="s">
        <v>265</v>
      </c>
      <c r="C223" s="15">
        <v>0</v>
      </c>
      <c r="D223" s="16">
        <v>0</v>
      </c>
      <c r="E223" s="15">
        <v>2018.4</v>
      </c>
      <c r="F223" s="16">
        <v>5</v>
      </c>
      <c r="G223" s="15">
        <v>0</v>
      </c>
      <c r="H223" s="17"/>
      <c r="I223" s="15">
        <v>0</v>
      </c>
      <c r="J223" s="17">
        <v>0</v>
      </c>
      <c r="K223" s="18">
        <f t="shared" si="15"/>
        <v>5</v>
      </c>
      <c r="L223" s="24">
        <f t="shared" si="16"/>
        <v>0</v>
      </c>
      <c r="M223" s="24">
        <f t="shared" si="17"/>
        <v>1740.0000000000002</v>
      </c>
      <c r="N223" s="24">
        <f t="shared" si="18"/>
        <v>0</v>
      </c>
      <c r="O223" s="24">
        <f t="shared" si="19"/>
        <v>0</v>
      </c>
    </row>
    <row r="224" spans="1:15" ht="27.75" x14ac:dyDescent="0.25">
      <c r="A224" s="13">
        <v>2961</v>
      </c>
      <c r="B224" s="14" t="s">
        <v>266</v>
      </c>
      <c r="C224" s="15">
        <v>0</v>
      </c>
      <c r="D224" s="16">
        <v>0</v>
      </c>
      <c r="E224" s="15">
        <v>2018.4</v>
      </c>
      <c r="F224" s="16">
        <v>5</v>
      </c>
      <c r="G224" s="15">
        <v>0</v>
      </c>
      <c r="H224" s="17"/>
      <c r="I224" s="15">
        <v>0</v>
      </c>
      <c r="J224" s="17">
        <v>0</v>
      </c>
      <c r="K224" s="18">
        <f t="shared" si="15"/>
        <v>5</v>
      </c>
      <c r="L224" s="24">
        <f t="shared" si="16"/>
        <v>0</v>
      </c>
      <c r="M224" s="24">
        <f t="shared" si="17"/>
        <v>1740.0000000000002</v>
      </c>
      <c r="N224" s="24">
        <f t="shared" si="18"/>
        <v>0</v>
      </c>
      <c r="O224" s="24">
        <f t="shared" si="19"/>
        <v>0</v>
      </c>
    </row>
    <row r="225" spans="1:15" x14ac:dyDescent="0.25">
      <c r="A225" s="13">
        <v>2961</v>
      </c>
      <c r="B225" s="14" t="s">
        <v>267</v>
      </c>
      <c r="C225" s="15">
        <v>0</v>
      </c>
      <c r="D225" s="16">
        <v>0</v>
      </c>
      <c r="E225" s="15">
        <v>5312.8</v>
      </c>
      <c r="F225" s="16">
        <v>4</v>
      </c>
      <c r="G225" s="15">
        <v>5312.8</v>
      </c>
      <c r="H225" s="17">
        <v>4</v>
      </c>
      <c r="I225" s="15">
        <v>2656.4</v>
      </c>
      <c r="J225" s="17">
        <v>2</v>
      </c>
      <c r="K225" s="18">
        <f t="shared" si="15"/>
        <v>10</v>
      </c>
      <c r="L225" s="24">
        <f t="shared" si="16"/>
        <v>0</v>
      </c>
      <c r="M225" s="24">
        <f t="shared" si="17"/>
        <v>4580.0000000000009</v>
      </c>
      <c r="N225" s="24">
        <f t="shared" si="18"/>
        <v>4580.0000000000009</v>
      </c>
      <c r="O225" s="24">
        <f t="shared" si="19"/>
        <v>2290.0000000000005</v>
      </c>
    </row>
    <row r="226" spans="1:15" x14ac:dyDescent="0.25">
      <c r="A226" s="13">
        <v>2981</v>
      </c>
      <c r="B226" s="14" t="s">
        <v>163</v>
      </c>
      <c r="C226" s="15">
        <v>0</v>
      </c>
      <c r="D226" s="16">
        <v>0</v>
      </c>
      <c r="E226" s="15">
        <v>5718.8</v>
      </c>
      <c r="F226" s="16">
        <v>1</v>
      </c>
      <c r="G226" s="15">
        <v>17156.400000000001</v>
      </c>
      <c r="H226" s="17">
        <v>3</v>
      </c>
      <c r="I226" s="15">
        <v>5718.8</v>
      </c>
      <c r="J226" s="17">
        <v>1</v>
      </c>
      <c r="K226" s="18">
        <f t="shared" si="15"/>
        <v>5</v>
      </c>
      <c r="L226" s="24">
        <f t="shared" si="16"/>
        <v>0</v>
      </c>
      <c r="M226" s="24">
        <f t="shared" si="17"/>
        <v>4930.0000000000009</v>
      </c>
      <c r="N226" s="24">
        <f t="shared" si="18"/>
        <v>14790.000000000002</v>
      </c>
      <c r="O226" s="24">
        <f t="shared" si="19"/>
        <v>4930.0000000000009</v>
      </c>
    </row>
    <row r="227" spans="1:15" x14ac:dyDescent="0.25">
      <c r="A227" s="13">
        <v>2981</v>
      </c>
      <c r="B227" s="14" t="s">
        <v>164</v>
      </c>
      <c r="C227" s="15">
        <v>0</v>
      </c>
      <c r="D227" s="16">
        <v>0</v>
      </c>
      <c r="E227" s="15">
        <v>8468</v>
      </c>
      <c r="F227" s="16">
        <v>1</v>
      </c>
      <c r="G227" s="15">
        <v>16936</v>
      </c>
      <c r="H227" s="17">
        <v>2</v>
      </c>
      <c r="I227" s="15">
        <v>0</v>
      </c>
      <c r="J227" s="17">
        <v>0</v>
      </c>
      <c r="K227" s="18">
        <f t="shared" si="15"/>
        <v>3</v>
      </c>
      <c r="L227" s="24">
        <f t="shared" si="16"/>
        <v>0</v>
      </c>
      <c r="M227" s="24">
        <f t="shared" si="17"/>
        <v>7300.0000000000009</v>
      </c>
      <c r="N227" s="24">
        <f t="shared" si="18"/>
        <v>14600.000000000002</v>
      </c>
      <c r="O227" s="24">
        <f t="shared" si="19"/>
        <v>0</v>
      </c>
    </row>
    <row r="228" spans="1:15" x14ac:dyDescent="0.25">
      <c r="A228" s="13">
        <v>2981</v>
      </c>
      <c r="B228" s="14" t="s">
        <v>165</v>
      </c>
      <c r="C228" s="15">
        <v>0</v>
      </c>
      <c r="D228" s="16">
        <v>0</v>
      </c>
      <c r="E228" s="15">
        <v>16901.199999999997</v>
      </c>
      <c r="F228" s="16">
        <v>2</v>
      </c>
      <c r="G228" s="15">
        <v>16901.199999999997</v>
      </c>
      <c r="H228" s="17">
        <v>2</v>
      </c>
      <c r="I228" s="15">
        <v>16901.199999999997</v>
      </c>
      <c r="J228" s="17">
        <v>2</v>
      </c>
      <c r="K228" s="18">
        <f t="shared" si="15"/>
        <v>6</v>
      </c>
      <c r="L228" s="24">
        <f t="shared" si="16"/>
        <v>0</v>
      </c>
      <c r="M228" s="24">
        <f t="shared" si="17"/>
        <v>14569.999999999998</v>
      </c>
      <c r="N228" s="24">
        <f t="shared" si="18"/>
        <v>14569.999999999998</v>
      </c>
      <c r="O228" s="24">
        <f t="shared" si="19"/>
        <v>14569.999999999998</v>
      </c>
    </row>
    <row r="229" spans="1:15" x14ac:dyDescent="0.25">
      <c r="A229" s="13">
        <v>2981</v>
      </c>
      <c r="B229" s="14" t="s">
        <v>166</v>
      </c>
      <c r="C229" s="15">
        <v>0</v>
      </c>
      <c r="D229" s="16">
        <v>0</v>
      </c>
      <c r="E229" s="15">
        <v>10782.199999999999</v>
      </c>
      <c r="F229" s="16">
        <v>1</v>
      </c>
      <c r="G229" s="15">
        <v>32346.6</v>
      </c>
      <c r="H229" s="17">
        <v>3</v>
      </c>
      <c r="I229" s="15">
        <v>10782.199999999999</v>
      </c>
      <c r="J229" s="17">
        <v>1</v>
      </c>
      <c r="K229" s="18">
        <f t="shared" si="15"/>
        <v>5</v>
      </c>
      <c r="L229" s="24">
        <f t="shared" si="16"/>
        <v>0</v>
      </c>
      <c r="M229" s="24">
        <f t="shared" si="17"/>
        <v>9295</v>
      </c>
      <c r="N229" s="24">
        <f t="shared" si="18"/>
        <v>27885</v>
      </c>
      <c r="O229" s="24">
        <f t="shared" si="19"/>
        <v>9295</v>
      </c>
    </row>
    <row r="230" spans="1:15" x14ac:dyDescent="0.25">
      <c r="A230" s="13">
        <v>2981</v>
      </c>
      <c r="B230" s="14" t="s">
        <v>167</v>
      </c>
      <c r="C230" s="15">
        <v>0</v>
      </c>
      <c r="D230" s="16">
        <v>0</v>
      </c>
      <c r="E230" s="15">
        <v>19082</v>
      </c>
      <c r="F230" s="16">
        <v>1</v>
      </c>
      <c r="G230" s="15">
        <v>57246</v>
      </c>
      <c r="H230" s="17">
        <v>3</v>
      </c>
      <c r="I230" s="15">
        <v>19082</v>
      </c>
      <c r="J230" s="17">
        <v>1</v>
      </c>
      <c r="K230" s="18">
        <f t="shared" si="15"/>
        <v>5</v>
      </c>
      <c r="L230" s="24">
        <f t="shared" si="16"/>
        <v>0</v>
      </c>
      <c r="M230" s="24">
        <f t="shared" si="17"/>
        <v>16450</v>
      </c>
      <c r="N230" s="24">
        <f t="shared" si="18"/>
        <v>49350</v>
      </c>
      <c r="O230" s="24">
        <f t="shared" si="19"/>
        <v>16450</v>
      </c>
    </row>
    <row r="231" spans="1:15" x14ac:dyDescent="0.25">
      <c r="A231" s="13">
        <v>2961</v>
      </c>
      <c r="B231" s="14" t="s">
        <v>52</v>
      </c>
      <c r="C231" s="15">
        <v>0</v>
      </c>
      <c r="D231" s="16">
        <v>0</v>
      </c>
      <c r="E231" s="15">
        <v>0</v>
      </c>
      <c r="F231" s="16">
        <v>0</v>
      </c>
      <c r="G231" s="15">
        <v>13455.999999999998</v>
      </c>
      <c r="H231" s="17">
        <v>2</v>
      </c>
      <c r="I231" s="15">
        <v>0</v>
      </c>
      <c r="J231" s="17">
        <v>0</v>
      </c>
      <c r="K231" s="18">
        <f t="shared" si="15"/>
        <v>2</v>
      </c>
      <c r="L231" s="24">
        <f t="shared" si="16"/>
        <v>0</v>
      </c>
      <c r="M231" s="24">
        <f t="shared" si="17"/>
        <v>0</v>
      </c>
      <c r="N231" s="24">
        <f t="shared" si="18"/>
        <v>11600</v>
      </c>
      <c r="O231" s="24">
        <f t="shared" si="19"/>
        <v>0</v>
      </c>
    </row>
    <row r="232" spans="1:15" x14ac:dyDescent="0.25">
      <c r="A232" s="13">
        <v>2961</v>
      </c>
      <c r="B232" s="14" t="s">
        <v>53</v>
      </c>
      <c r="C232" s="15">
        <v>0</v>
      </c>
      <c r="D232" s="16">
        <v>0</v>
      </c>
      <c r="E232" s="15">
        <v>26007.199999999997</v>
      </c>
      <c r="F232" s="16">
        <v>4</v>
      </c>
      <c r="G232" s="15">
        <v>26007.199999999997</v>
      </c>
      <c r="H232" s="17">
        <v>4</v>
      </c>
      <c r="I232" s="15">
        <v>13003.599999999999</v>
      </c>
      <c r="J232" s="17">
        <v>2</v>
      </c>
      <c r="K232" s="18">
        <f t="shared" si="15"/>
        <v>10</v>
      </c>
      <c r="L232" s="24">
        <f t="shared" si="16"/>
        <v>0</v>
      </c>
      <c r="M232" s="24">
        <f t="shared" si="17"/>
        <v>22420</v>
      </c>
      <c r="N232" s="24">
        <f t="shared" si="18"/>
        <v>22420</v>
      </c>
      <c r="O232" s="24">
        <f t="shared" si="19"/>
        <v>11210</v>
      </c>
    </row>
    <row r="233" spans="1:15" x14ac:dyDescent="0.25">
      <c r="A233" s="13">
        <v>2961</v>
      </c>
      <c r="B233" s="14" t="s">
        <v>54</v>
      </c>
      <c r="C233" s="15">
        <v>0</v>
      </c>
      <c r="D233" s="16">
        <v>0</v>
      </c>
      <c r="E233" s="15">
        <v>19835.999999999996</v>
      </c>
      <c r="F233" s="16">
        <v>3</v>
      </c>
      <c r="G233" s="15">
        <v>13223.999999999998</v>
      </c>
      <c r="H233" s="17">
        <v>2</v>
      </c>
      <c r="I233" s="15">
        <v>0</v>
      </c>
      <c r="J233" s="17"/>
      <c r="K233" s="18">
        <f t="shared" si="15"/>
        <v>5</v>
      </c>
      <c r="L233" s="24">
        <f t="shared" si="16"/>
        <v>0</v>
      </c>
      <c r="M233" s="24">
        <f t="shared" si="17"/>
        <v>17099.999999999996</v>
      </c>
      <c r="N233" s="24">
        <f t="shared" si="18"/>
        <v>11400</v>
      </c>
      <c r="O233" s="24">
        <f t="shared" si="19"/>
        <v>0</v>
      </c>
    </row>
    <row r="234" spans="1:15" x14ac:dyDescent="0.25">
      <c r="A234" s="13">
        <v>2981</v>
      </c>
      <c r="B234" s="14" t="s">
        <v>168</v>
      </c>
      <c r="C234" s="15">
        <v>0</v>
      </c>
      <c r="D234" s="16">
        <v>0</v>
      </c>
      <c r="E234" s="15">
        <v>2273.6</v>
      </c>
      <c r="F234" s="16">
        <v>2</v>
      </c>
      <c r="G234" s="15">
        <v>2273.6</v>
      </c>
      <c r="H234" s="17">
        <v>2</v>
      </c>
      <c r="I234" s="15">
        <v>2273.6</v>
      </c>
      <c r="J234" s="17">
        <v>2</v>
      </c>
      <c r="K234" s="18">
        <f t="shared" si="15"/>
        <v>6</v>
      </c>
      <c r="L234" s="24">
        <f t="shared" si="16"/>
        <v>0</v>
      </c>
      <c r="M234" s="24">
        <f t="shared" si="17"/>
        <v>1960</v>
      </c>
      <c r="N234" s="24">
        <f t="shared" si="18"/>
        <v>1960</v>
      </c>
      <c r="O234" s="24">
        <f t="shared" si="19"/>
        <v>1960</v>
      </c>
    </row>
    <row r="235" spans="1:15" x14ac:dyDescent="0.25">
      <c r="A235" s="13">
        <v>2981</v>
      </c>
      <c r="B235" s="14" t="s">
        <v>339</v>
      </c>
      <c r="C235" s="15">
        <v>160.07999999999998</v>
      </c>
      <c r="D235" s="16">
        <v>1</v>
      </c>
      <c r="E235" s="15">
        <v>0</v>
      </c>
      <c r="F235" s="16">
        <v>0</v>
      </c>
      <c r="G235" s="15">
        <v>0</v>
      </c>
      <c r="H235" s="17">
        <v>0</v>
      </c>
      <c r="I235" s="15">
        <v>0</v>
      </c>
      <c r="J235" s="17">
        <v>0</v>
      </c>
      <c r="K235" s="18">
        <f t="shared" si="15"/>
        <v>1</v>
      </c>
      <c r="L235" s="24">
        <f t="shared" si="16"/>
        <v>138</v>
      </c>
      <c r="M235" s="24">
        <f t="shared" si="17"/>
        <v>0</v>
      </c>
      <c r="N235" s="24">
        <f t="shared" si="18"/>
        <v>0</v>
      </c>
      <c r="O235" s="24">
        <f t="shared" si="19"/>
        <v>0</v>
      </c>
    </row>
    <row r="236" spans="1:15" x14ac:dyDescent="0.25">
      <c r="A236" s="13">
        <v>2981</v>
      </c>
      <c r="B236" s="14" t="s">
        <v>169</v>
      </c>
      <c r="C236" s="15">
        <v>0</v>
      </c>
      <c r="D236" s="16">
        <v>0</v>
      </c>
      <c r="E236" s="15">
        <v>18183</v>
      </c>
      <c r="F236" s="16">
        <v>1</v>
      </c>
      <c r="G236" s="15">
        <v>36366</v>
      </c>
      <c r="H236" s="17">
        <v>2</v>
      </c>
      <c r="I236" s="15">
        <v>0</v>
      </c>
      <c r="J236" s="17">
        <v>0</v>
      </c>
      <c r="K236" s="18">
        <f t="shared" si="15"/>
        <v>3</v>
      </c>
      <c r="L236" s="24">
        <f t="shared" si="16"/>
        <v>0</v>
      </c>
      <c r="M236" s="24">
        <f t="shared" si="17"/>
        <v>15675.000000000002</v>
      </c>
      <c r="N236" s="24">
        <f t="shared" si="18"/>
        <v>31350.000000000004</v>
      </c>
      <c r="O236" s="24">
        <f t="shared" si="19"/>
        <v>0</v>
      </c>
    </row>
    <row r="237" spans="1:15" x14ac:dyDescent="0.25">
      <c r="A237" s="13">
        <v>2981</v>
      </c>
      <c r="B237" s="14" t="s">
        <v>170</v>
      </c>
      <c r="C237" s="15">
        <v>0</v>
      </c>
      <c r="D237" s="16">
        <v>0</v>
      </c>
      <c r="E237" s="15">
        <v>16000</v>
      </c>
      <c r="F237" s="16">
        <v>1</v>
      </c>
      <c r="G237" s="15">
        <v>16000</v>
      </c>
      <c r="H237" s="17">
        <v>1</v>
      </c>
      <c r="I237" s="15">
        <v>0</v>
      </c>
      <c r="J237" s="17">
        <v>0</v>
      </c>
      <c r="K237" s="18">
        <f t="shared" si="15"/>
        <v>2</v>
      </c>
      <c r="L237" s="24">
        <f t="shared" si="16"/>
        <v>0</v>
      </c>
      <c r="M237" s="24">
        <f t="shared" si="17"/>
        <v>13793.103448275862</v>
      </c>
      <c r="N237" s="24">
        <f t="shared" si="18"/>
        <v>13793.103448275862</v>
      </c>
      <c r="O237" s="24">
        <f t="shared" si="19"/>
        <v>0</v>
      </c>
    </row>
    <row r="238" spans="1:15" x14ac:dyDescent="0.25">
      <c r="A238" s="13">
        <v>2981</v>
      </c>
      <c r="B238" s="14" t="s">
        <v>340</v>
      </c>
      <c r="C238" s="15">
        <v>0</v>
      </c>
      <c r="D238" s="16">
        <v>0</v>
      </c>
      <c r="E238" s="15">
        <v>1740</v>
      </c>
      <c r="F238" s="16">
        <v>10</v>
      </c>
      <c r="G238" s="15">
        <v>1740</v>
      </c>
      <c r="H238" s="17">
        <v>10</v>
      </c>
      <c r="I238" s="15">
        <v>1740</v>
      </c>
      <c r="J238" s="17">
        <v>10</v>
      </c>
      <c r="K238" s="18">
        <f t="shared" si="15"/>
        <v>30</v>
      </c>
      <c r="L238" s="24">
        <f t="shared" si="16"/>
        <v>0</v>
      </c>
      <c r="M238" s="24">
        <f t="shared" si="17"/>
        <v>1500</v>
      </c>
      <c r="N238" s="24">
        <f t="shared" si="18"/>
        <v>1500</v>
      </c>
      <c r="O238" s="24">
        <f t="shared" si="19"/>
        <v>1500</v>
      </c>
    </row>
    <row r="239" spans="1:15" ht="22.5" x14ac:dyDescent="0.25">
      <c r="A239" s="13">
        <v>2981</v>
      </c>
      <c r="B239" s="14" t="s">
        <v>341</v>
      </c>
      <c r="C239" s="15">
        <v>0</v>
      </c>
      <c r="D239" s="16">
        <v>0</v>
      </c>
      <c r="E239" s="15">
        <v>8.6999999999999993</v>
      </c>
      <c r="F239" s="16">
        <v>0.25</v>
      </c>
      <c r="G239" s="15">
        <v>8.6999999999999993</v>
      </c>
      <c r="H239" s="17">
        <v>0.25</v>
      </c>
      <c r="I239" s="15">
        <v>0</v>
      </c>
      <c r="J239" s="17">
        <v>0</v>
      </c>
      <c r="K239" s="18">
        <f t="shared" si="15"/>
        <v>0.5</v>
      </c>
      <c r="L239" s="24">
        <f t="shared" si="16"/>
        <v>0</v>
      </c>
      <c r="M239" s="24">
        <f t="shared" si="17"/>
        <v>7.5</v>
      </c>
      <c r="N239" s="24">
        <f t="shared" si="18"/>
        <v>7.5</v>
      </c>
      <c r="O239" s="24">
        <f t="shared" si="19"/>
        <v>0</v>
      </c>
    </row>
    <row r="240" spans="1:15" x14ac:dyDescent="0.25">
      <c r="A240" s="13">
        <v>2981</v>
      </c>
      <c r="B240" s="14" t="s">
        <v>342</v>
      </c>
      <c r="C240" s="15">
        <v>0</v>
      </c>
      <c r="D240" s="16">
        <v>0</v>
      </c>
      <c r="E240" s="15">
        <v>1252.8</v>
      </c>
      <c r="F240" s="16">
        <v>10</v>
      </c>
      <c r="G240" s="15">
        <v>1252.8</v>
      </c>
      <c r="H240" s="17">
        <v>10</v>
      </c>
      <c r="I240" s="15">
        <v>1252.8</v>
      </c>
      <c r="J240" s="17">
        <v>10</v>
      </c>
      <c r="K240" s="18">
        <f t="shared" si="15"/>
        <v>30</v>
      </c>
      <c r="L240" s="24">
        <f t="shared" si="16"/>
        <v>0</v>
      </c>
      <c r="M240" s="24">
        <f t="shared" si="17"/>
        <v>1080</v>
      </c>
      <c r="N240" s="24">
        <f t="shared" si="18"/>
        <v>1080</v>
      </c>
      <c r="O240" s="24">
        <f t="shared" si="19"/>
        <v>1080</v>
      </c>
    </row>
    <row r="241" spans="1:15" x14ac:dyDescent="0.25">
      <c r="A241" s="13">
        <v>2981</v>
      </c>
      <c r="B241" s="14" t="s">
        <v>343</v>
      </c>
      <c r="C241" s="15">
        <v>0</v>
      </c>
      <c r="D241" s="16">
        <v>0</v>
      </c>
      <c r="E241" s="15">
        <v>0</v>
      </c>
      <c r="F241" s="16">
        <v>0</v>
      </c>
      <c r="G241" s="15">
        <v>2900</v>
      </c>
      <c r="H241" s="17">
        <v>5</v>
      </c>
      <c r="I241" s="15">
        <v>2900</v>
      </c>
      <c r="J241" s="17">
        <v>5</v>
      </c>
      <c r="K241" s="18">
        <f t="shared" si="15"/>
        <v>10</v>
      </c>
      <c r="L241" s="24">
        <f t="shared" si="16"/>
        <v>0</v>
      </c>
      <c r="M241" s="24">
        <f t="shared" si="17"/>
        <v>0</v>
      </c>
      <c r="N241" s="24">
        <f t="shared" si="18"/>
        <v>2500</v>
      </c>
      <c r="O241" s="24">
        <f t="shared" si="19"/>
        <v>2500</v>
      </c>
    </row>
    <row r="242" spans="1:15" x14ac:dyDescent="0.25">
      <c r="A242" s="13">
        <v>2981</v>
      </c>
      <c r="B242" s="14" t="s">
        <v>344</v>
      </c>
      <c r="C242" s="15">
        <v>0</v>
      </c>
      <c r="D242" s="16">
        <v>0</v>
      </c>
      <c r="E242" s="15">
        <v>0</v>
      </c>
      <c r="F242" s="16">
        <v>0</v>
      </c>
      <c r="G242" s="15">
        <v>4785</v>
      </c>
      <c r="H242" s="17">
        <v>5</v>
      </c>
      <c r="I242" s="15">
        <v>4785</v>
      </c>
      <c r="J242" s="17">
        <v>5</v>
      </c>
      <c r="K242" s="18">
        <f t="shared" si="15"/>
        <v>10</v>
      </c>
      <c r="L242" s="24">
        <f t="shared" si="16"/>
        <v>0</v>
      </c>
      <c r="M242" s="24">
        <f t="shared" si="17"/>
        <v>0</v>
      </c>
      <c r="N242" s="24">
        <f t="shared" si="18"/>
        <v>4125</v>
      </c>
      <c r="O242" s="24">
        <f t="shared" si="19"/>
        <v>4125</v>
      </c>
    </row>
    <row r="243" spans="1:15" x14ac:dyDescent="0.25">
      <c r="A243" s="13">
        <v>2981</v>
      </c>
      <c r="B243" s="14" t="s">
        <v>345</v>
      </c>
      <c r="C243" s="15">
        <v>0</v>
      </c>
      <c r="D243" s="16">
        <v>0</v>
      </c>
      <c r="E243" s="15">
        <v>0</v>
      </c>
      <c r="F243" s="16">
        <v>0</v>
      </c>
      <c r="G243" s="15">
        <v>1392</v>
      </c>
      <c r="H243" s="17">
        <v>5</v>
      </c>
      <c r="I243" s="15">
        <v>1392</v>
      </c>
      <c r="J243" s="17">
        <v>5</v>
      </c>
      <c r="K243" s="18">
        <f t="shared" si="15"/>
        <v>10</v>
      </c>
      <c r="L243" s="24">
        <f t="shared" si="16"/>
        <v>0</v>
      </c>
      <c r="M243" s="24">
        <f t="shared" si="17"/>
        <v>0</v>
      </c>
      <c r="N243" s="24">
        <f t="shared" si="18"/>
        <v>1200</v>
      </c>
      <c r="O243" s="24">
        <f t="shared" si="19"/>
        <v>1200</v>
      </c>
    </row>
    <row r="244" spans="1:15" x14ac:dyDescent="0.25">
      <c r="A244" s="13">
        <v>2981</v>
      </c>
      <c r="B244" s="14" t="s">
        <v>346</v>
      </c>
      <c r="C244" s="15">
        <v>0</v>
      </c>
      <c r="D244" s="16">
        <v>0</v>
      </c>
      <c r="E244" s="15">
        <v>0</v>
      </c>
      <c r="F244" s="16">
        <v>0</v>
      </c>
      <c r="G244" s="15">
        <v>765.6</v>
      </c>
      <c r="H244" s="17">
        <v>5</v>
      </c>
      <c r="I244" s="15">
        <v>765.6</v>
      </c>
      <c r="J244" s="17">
        <v>5</v>
      </c>
      <c r="K244" s="18">
        <f t="shared" si="15"/>
        <v>10</v>
      </c>
      <c r="L244" s="24">
        <f t="shared" si="16"/>
        <v>0</v>
      </c>
      <c r="M244" s="24">
        <f t="shared" si="17"/>
        <v>0</v>
      </c>
      <c r="N244" s="24">
        <f t="shared" si="18"/>
        <v>660.00000000000011</v>
      </c>
      <c r="O244" s="24">
        <f t="shared" si="19"/>
        <v>660.00000000000011</v>
      </c>
    </row>
    <row r="245" spans="1:15" x14ac:dyDescent="0.25">
      <c r="A245" s="13">
        <v>2981</v>
      </c>
      <c r="B245" s="14" t="s">
        <v>347</v>
      </c>
      <c r="C245" s="15">
        <v>0</v>
      </c>
      <c r="D245" s="16">
        <v>0</v>
      </c>
      <c r="E245" s="15">
        <v>0</v>
      </c>
      <c r="F245" s="16">
        <v>0</v>
      </c>
      <c r="G245" s="15">
        <v>800.40000000000009</v>
      </c>
      <c r="H245" s="17">
        <v>5</v>
      </c>
      <c r="I245" s="15">
        <v>800.40000000000009</v>
      </c>
      <c r="J245" s="17">
        <v>5</v>
      </c>
      <c r="K245" s="18">
        <f t="shared" si="15"/>
        <v>10</v>
      </c>
      <c r="L245" s="24">
        <f t="shared" si="16"/>
        <v>0</v>
      </c>
      <c r="M245" s="24">
        <f t="shared" si="17"/>
        <v>0</v>
      </c>
      <c r="N245" s="24">
        <f t="shared" si="18"/>
        <v>690.00000000000011</v>
      </c>
      <c r="O245" s="24">
        <f t="shared" si="19"/>
        <v>690.00000000000011</v>
      </c>
    </row>
    <row r="246" spans="1:15" x14ac:dyDescent="0.25">
      <c r="A246" s="13">
        <v>2981</v>
      </c>
      <c r="B246" s="14" t="s">
        <v>348</v>
      </c>
      <c r="C246" s="15">
        <v>0</v>
      </c>
      <c r="D246" s="16">
        <v>0</v>
      </c>
      <c r="E246" s="15">
        <v>0</v>
      </c>
      <c r="F246" s="16"/>
      <c r="G246" s="15">
        <v>730.8</v>
      </c>
      <c r="H246" s="17">
        <v>10</v>
      </c>
      <c r="I246" s="15">
        <v>730.8</v>
      </c>
      <c r="J246" s="17">
        <v>10</v>
      </c>
      <c r="K246" s="18">
        <f t="shared" si="15"/>
        <v>20</v>
      </c>
      <c r="L246" s="24">
        <f t="shared" si="16"/>
        <v>0</v>
      </c>
      <c r="M246" s="24">
        <f t="shared" si="17"/>
        <v>0</v>
      </c>
      <c r="N246" s="24">
        <f t="shared" si="18"/>
        <v>630</v>
      </c>
      <c r="O246" s="24">
        <f t="shared" si="19"/>
        <v>630</v>
      </c>
    </row>
    <row r="247" spans="1:15" x14ac:dyDescent="0.25">
      <c r="A247" s="13">
        <v>2981</v>
      </c>
      <c r="B247" s="14" t="s">
        <v>171</v>
      </c>
      <c r="C247" s="15">
        <v>0</v>
      </c>
      <c r="D247" s="16">
        <v>0</v>
      </c>
      <c r="E247" s="15">
        <v>43848</v>
      </c>
      <c r="F247" s="16">
        <v>200</v>
      </c>
      <c r="G247" s="15">
        <v>43848</v>
      </c>
      <c r="H247" s="17">
        <v>200</v>
      </c>
      <c r="I247" s="15">
        <v>21924</v>
      </c>
      <c r="J247" s="17">
        <v>100</v>
      </c>
      <c r="K247" s="18">
        <f t="shared" si="15"/>
        <v>500</v>
      </c>
      <c r="L247" s="24">
        <f t="shared" si="16"/>
        <v>0</v>
      </c>
      <c r="M247" s="24">
        <f t="shared" si="17"/>
        <v>37800</v>
      </c>
      <c r="N247" s="24">
        <f t="shared" si="18"/>
        <v>37800</v>
      </c>
      <c r="O247" s="24">
        <f t="shared" si="19"/>
        <v>18900</v>
      </c>
    </row>
    <row r="248" spans="1:15" x14ac:dyDescent="0.25">
      <c r="A248" s="13">
        <v>2981</v>
      </c>
      <c r="B248" s="14" t="s">
        <v>172</v>
      </c>
      <c r="C248" s="15">
        <v>0</v>
      </c>
      <c r="D248" s="16">
        <v>0</v>
      </c>
      <c r="E248" s="15">
        <v>487.19999999999993</v>
      </c>
      <c r="F248" s="16">
        <v>60</v>
      </c>
      <c r="G248" s="15">
        <v>568.4</v>
      </c>
      <c r="H248" s="17">
        <v>70</v>
      </c>
      <c r="I248" s="15">
        <v>568.4</v>
      </c>
      <c r="J248" s="17">
        <v>70</v>
      </c>
      <c r="K248" s="18">
        <f t="shared" si="15"/>
        <v>200</v>
      </c>
      <c r="L248" s="24">
        <f t="shared" si="16"/>
        <v>0</v>
      </c>
      <c r="M248" s="24">
        <f t="shared" si="17"/>
        <v>419.99999999999994</v>
      </c>
      <c r="N248" s="24">
        <f t="shared" si="18"/>
        <v>490</v>
      </c>
      <c r="O248" s="24">
        <f t="shared" si="19"/>
        <v>490</v>
      </c>
    </row>
    <row r="249" spans="1:15" x14ac:dyDescent="0.25">
      <c r="A249" s="13">
        <v>2981</v>
      </c>
      <c r="B249" s="14" t="s">
        <v>349</v>
      </c>
      <c r="C249" s="15">
        <v>0</v>
      </c>
      <c r="D249" s="16">
        <v>0</v>
      </c>
      <c r="E249" s="15">
        <v>4698</v>
      </c>
      <c r="F249" s="16">
        <v>10</v>
      </c>
      <c r="G249" s="15">
        <v>4698</v>
      </c>
      <c r="H249" s="17">
        <v>10</v>
      </c>
      <c r="I249" s="15">
        <v>4698</v>
      </c>
      <c r="J249" s="17">
        <v>10</v>
      </c>
      <c r="K249" s="18">
        <f t="shared" si="15"/>
        <v>30</v>
      </c>
      <c r="L249" s="24">
        <f t="shared" si="16"/>
        <v>0</v>
      </c>
      <c r="M249" s="24">
        <f t="shared" si="17"/>
        <v>4050.0000000000005</v>
      </c>
      <c r="N249" s="24">
        <f t="shared" si="18"/>
        <v>4050.0000000000005</v>
      </c>
      <c r="O249" s="24">
        <f t="shared" si="19"/>
        <v>4050.0000000000005</v>
      </c>
    </row>
    <row r="250" spans="1:15" x14ac:dyDescent="0.25">
      <c r="A250" s="13">
        <v>2981</v>
      </c>
      <c r="B250" s="14" t="s">
        <v>350</v>
      </c>
      <c r="C250" s="15">
        <v>0</v>
      </c>
      <c r="D250" s="16">
        <v>0</v>
      </c>
      <c r="E250" s="15">
        <v>4698</v>
      </c>
      <c r="F250" s="16">
        <v>10</v>
      </c>
      <c r="G250" s="15">
        <v>4698</v>
      </c>
      <c r="H250" s="17">
        <v>10</v>
      </c>
      <c r="I250" s="15">
        <v>4698</v>
      </c>
      <c r="J250" s="17">
        <v>10</v>
      </c>
      <c r="K250" s="18">
        <f t="shared" si="15"/>
        <v>30</v>
      </c>
      <c r="L250" s="24">
        <f t="shared" si="16"/>
        <v>0</v>
      </c>
      <c r="M250" s="24">
        <f t="shared" si="17"/>
        <v>4050.0000000000005</v>
      </c>
      <c r="N250" s="24">
        <f t="shared" si="18"/>
        <v>4050.0000000000005</v>
      </c>
      <c r="O250" s="24">
        <f t="shared" si="19"/>
        <v>4050.0000000000005</v>
      </c>
    </row>
    <row r="251" spans="1:15" x14ac:dyDescent="0.25">
      <c r="A251" s="13">
        <v>2961</v>
      </c>
      <c r="B251" s="14" t="s">
        <v>268</v>
      </c>
      <c r="C251" s="15">
        <v>0</v>
      </c>
      <c r="D251" s="16">
        <v>0</v>
      </c>
      <c r="E251" s="15">
        <v>4698</v>
      </c>
      <c r="F251" s="16">
        <v>10</v>
      </c>
      <c r="G251" s="15">
        <v>4698</v>
      </c>
      <c r="H251" s="17">
        <v>10</v>
      </c>
      <c r="I251" s="15">
        <v>4698</v>
      </c>
      <c r="J251" s="17">
        <v>10</v>
      </c>
      <c r="K251" s="18">
        <f t="shared" si="15"/>
        <v>30</v>
      </c>
      <c r="L251" s="24">
        <f t="shared" si="16"/>
        <v>0</v>
      </c>
      <c r="M251" s="24">
        <f t="shared" si="17"/>
        <v>4050.0000000000005</v>
      </c>
      <c r="N251" s="24">
        <f t="shared" si="18"/>
        <v>4050.0000000000005</v>
      </c>
      <c r="O251" s="24">
        <f t="shared" si="19"/>
        <v>4050.0000000000005</v>
      </c>
    </row>
    <row r="252" spans="1:15" x14ac:dyDescent="0.25">
      <c r="A252" s="13">
        <v>2961</v>
      </c>
      <c r="B252" s="14" t="s">
        <v>269</v>
      </c>
      <c r="C252" s="15">
        <v>0</v>
      </c>
      <c r="D252" s="16">
        <v>0</v>
      </c>
      <c r="E252" s="15">
        <v>4698</v>
      </c>
      <c r="F252" s="16">
        <v>10</v>
      </c>
      <c r="G252" s="15">
        <v>4698</v>
      </c>
      <c r="H252" s="17">
        <v>10</v>
      </c>
      <c r="I252" s="15">
        <v>4698</v>
      </c>
      <c r="J252" s="17">
        <v>10</v>
      </c>
      <c r="K252" s="18">
        <f t="shared" si="15"/>
        <v>30</v>
      </c>
      <c r="L252" s="24">
        <f t="shared" si="16"/>
        <v>0</v>
      </c>
      <c r="M252" s="24">
        <f t="shared" si="17"/>
        <v>4050.0000000000005</v>
      </c>
      <c r="N252" s="24">
        <f t="shared" si="18"/>
        <v>4050.0000000000005</v>
      </c>
      <c r="O252" s="24">
        <f t="shared" si="19"/>
        <v>4050.0000000000005</v>
      </c>
    </row>
    <row r="253" spans="1:15" x14ac:dyDescent="0.25">
      <c r="A253" s="13">
        <v>2981</v>
      </c>
      <c r="B253" s="14" t="s">
        <v>351</v>
      </c>
      <c r="C253" s="15">
        <v>0</v>
      </c>
      <c r="D253" s="16">
        <v>0</v>
      </c>
      <c r="E253" s="15">
        <v>951.19999999999993</v>
      </c>
      <c r="F253" s="16">
        <v>2</v>
      </c>
      <c r="G253" s="15">
        <v>1902.3999999999999</v>
      </c>
      <c r="H253" s="17">
        <v>4</v>
      </c>
      <c r="I253" s="15">
        <v>1902.3999999999999</v>
      </c>
      <c r="J253" s="17">
        <v>4</v>
      </c>
      <c r="K253" s="18">
        <f t="shared" si="15"/>
        <v>10</v>
      </c>
      <c r="L253" s="24">
        <f t="shared" si="16"/>
        <v>0</v>
      </c>
      <c r="M253" s="24">
        <f t="shared" si="17"/>
        <v>820</v>
      </c>
      <c r="N253" s="24">
        <f t="shared" si="18"/>
        <v>1640</v>
      </c>
      <c r="O253" s="24">
        <f t="shared" si="19"/>
        <v>1640</v>
      </c>
    </row>
    <row r="254" spans="1:15" x14ac:dyDescent="0.25">
      <c r="A254" s="13">
        <v>2981</v>
      </c>
      <c r="B254" s="14" t="s">
        <v>352</v>
      </c>
      <c r="C254" s="15">
        <v>12438.5</v>
      </c>
      <c r="D254" s="16">
        <v>1</v>
      </c>
      <c r="E254" s="15">
        <v>0</v>
      </c>
      <c r="F254" s="16">
        <v>0</v>
      </c>
      <c r="G254" s="15">
        <v>0</v>
      </c>
      <c r="H254" s="17">
        <v>0</v>
      </c>
      <c r="I254" s="15">
        <v>0</v>
      </c>
      <c r="J254" s="17">
        <v>0</v>
      </c>
      <c r="K254" s="18">
        <f t="shared" si="15"/>
        <v>1</v>
      </c>
      <c r="L254" s="24">
        <f t="shared" si="16"/>
        <v>10722.844827586208</v>
      </c>
      <c r="M254" s="24">
        <f t="shared" si="17"/>
        <v>0</v>
      </c>
      <c r="N254" s="24">
        <f t="shared" si="18"/>
        <v>0</v>
      </c>
      <c r="O254" s="24">
        <f t="shared" si="19"/>
        <v>0</v>
      </c>
    </row>
    <row r="255" spans="1:15" x14ac:dyDescent="0.25">
      <c r="A255" s="13">
        <v>2961</v>
      </c>
      <c r="B255" s="14" t="s">
        <v>270</v>
      </c>
      <c r="C255" s="15">
        <v>266.79999999999995</v>
      </c>
      <c r="D255" s="16">
        <v>1</v>
      </c>
      <c r="E255" s="15">
        <v>0</v>
      </c>
      <c r="F255" s="16">
        <v>0</v>
      </c>
      <c r="G255" s="15">
        <v>0</v>
      </c>
      <c r="H255" s="17">
        <v>0</v>
      </c>
      <c r="I255" s="15">
        <v>0</v>
      </c>
      <c r="J255" s="17">
        <v>0</v>
      </c>
      <c r="K255" s="18">
        <f t="shared" si="15"/>
        <v>1</v>
      </c>
      <c r="L255" s="24">
        <f t="shared" si="16"/>
        <v>229.99999999999997</v>
      </c>
      <c r="M255" s="24">
        <f t="shared" si="17"/>
        <v>0</v>
      </c>
      <c r="N255" s="24">
        <f t="shared" si="18"/>
        <v>0</v>
      </c>
      <c r="O255" s="24">
        <f t="shared" si="19"/>
        <v>0</v>
      </c>
    </row>
    <row r="256" spans="1:15" x14ac:dyDescent="0.25">
      <c r="A256" s="13">
        <v>2981</v>
      </c>
      <c r="B256" s="14" t="s">
        <v>173</v>
      </c>
      <c r="C256" s="15">
        <v>0</v>
      </c>
      <c r="D256" s="16">
        <v>0</v>
      </c>
      <c r="E256" s="15">
        <v>16829.28</v>
      </c>
      <c r="F256" s="16">
        <v>1</v>
      </c>
      <c r="G256" s="15">
        <v>0</v>
      </c>
      <c r="H256" s="17">
        <v>0</v>
      </c>
      <c r="I256" s="15">
        <v>0</v>
      </c>
      <c r="J256" s="17">
        <v>0</v>
      </c>
      <c r="K256" s="18">
        <f t="shared" si="15"/>
        <v>1</v>
      </c>
      <c r="L256" s="24">
        <f t="shared" si="16"/>
        <v>0</v>
      </c>
      <c r="M256" s="24">
        <f t="shared" si="17"/>
        <v>14508</v>
      </c>
      <c r="N256" s="24">
        <f t="shared" si="18"/>
        <v>0</v>
      </c>
      <c r="O256" s="24">
        <f t="shared" si="19"/>
        <v>0</v>
      </c>
    </row>
    <row r="257" spans="1:15" x14ac:dyDescent="0.25">
      <c r="A257" s="13">
        <v>2981</v>
      </c>
      <c r="B257" s="14" t="s">
        <v>174</v>
      </c>
      <c r="C257" s="15">
        <v>0</v>
      </c>
      <c r="D257" s="16">
        <v>0</v>
      </c>
      <c r="E257" s="15">
        <v>290</v>
      </c>
      <c r="F257" s="16">
        <v>1</v>
      </c>
      <c r="G257" s="15">
        <v>870</v>
      </c>
      <c r="H257" s="17">
        <v>3</v>
      </c>
      <c r="I257" s="15">
        <v>290</v>
      </c>
      <c r="J257" s="17">
        <v>1</v>
      </c>
      <c r="K257" s="18">
        <f t="shared" si="15"/>
        <v>5</v>
      </c>
      <c r="L257" s="24">
        <f t="shared" si="16"/>
        <v>0</v>
      </c>
      <c r="M257" s="24">
        <f t="shared" si="17"/>
        <v>250.00000000000003</v>
      </c>
      <c r="N257" s="24">
        <f t="shared" si="18"/>
        <v>750</v>
      </c>
      <c r="O257" s="24">
        <f t="shared" si="19"/>
        <v>250.00000000000003</v>
      </c>
    </row>
    <row r="258" spans="1:15" x14ac:dyDescent="0.25">
      <c r="A258" s="13">
        <v>2981</v>
      </c>
      <c r="B258" s="14" t="s">
        <v>175</v>
      </c>
      <c r="C258" s="15">
        <v>0</v>
      </c>
      <c r="D258" s="16">
        <v>0</v>
      </c>
      <c r="E258" s="15">
        <v>290</v>
      </c>
      <c r="F258" s="16">
        <v>1</v>
      </c>
      <c r="G258" s="15">
        <v>870</v>
      </c>
      <c r="H258" s="17">
        <v>3</v>
      </c>
      <c r="I258" s="15">
        <v>290</v>
      </c>
      <c r="J258" s="17">
        <v>1</v>
      </c>
      <c r="K258" s="18">
        <f t="shared" ref="K258:K321" si="20">SUM(D258,F258,H258,J258)</f>
        <v>5</v>
      </c>
      <c r="L258" s="24">
        <f t="shared" ref="L258:L321" si="21">C258/1.16</f>
        <v>0</v>
      </c>
      <c r="M258" s="24">
        <f t="shared" ref="M258:M321" si="22">E258/1.16</f>
        <v>250.00000000000003</v>
      </c>
      <c r="N258" s="24">
        <f t="shared" ref="N258:N321" si="23">G258/1.16</f>
        <v>750</v>
      </c>
      <c r="O258" s="24">
        <f t="shared" ref="O258:O321" si="24">I258/1.16</f>
        <v>250.00000000000003</v>
      </c>
    </row>
    <row r="259" spans="1:15" x14ac:dyDescent="0.25">
      <c r="A259" s="13">
        <v>2981</v>
      </c>
      <c r="B259" s="14" t="s">
        <v>176</v>
      </c>
      <c r="C259" s="15">
        <v>0</v>
      </c>
      <c r="D259" s="16">
        <v>0</v>
      </c>
      <c r="E259" s="15">
        <v>301.59999999999997</v>
      </c>
      <c r="F259" s="16">
        <v>1</v>
      </c>
      <c r="G259" s="15">
        <v>904.8</v>
      </c>
      <c r="H259" s="17">
        <v>3</v>
      </c>
      <c r="I259" s="15">
        <v>301.59999999999997</v>
      </c>
      <c r="J259" s="17">
        <v>1</v>
      </c>
      <c r="K259" s="18">
        <f t="shared" si="20"/>
        <v>5</v>
      </c>
      <c r="L259" s="24">
        <f t="shared" si="21"/>
        <v>0</v>
      </c>
      <c r="M259" s="24">
        <f t="shared" si="22"/>
        <v>260</v>
      </c>
      <c r="N259" s="24">
        <f t="shared" si="23"/>
        <v>780</v>
      </c>
      <c r="O259" s="24">
        <f t="shared" si="24"/>
        <v>260</v>
      </c>
    </row>
    <row r="260" spans="1:15" x14ac:dyDescent="0.25">
      <c r="A260" s="13">
        <v>2961</v>
      </c>
      <c r="B260" s="14" t="s">
        <v>55</v>
      </c>
      <c r="C260" s="15">
        <v>0</v>
      </c>
      <c r="D260" s="16">
        <v>0</v>
      </c>
      <c r="E260" s="15">
        <v>1450</v>
      </c>
      <c r="F260" s="16">
        <v>5</v>
      </c>
      <c r="G260" s="15">
        <v>1450</v>
      </c>
      <c r="H260" s="17">
        <v>5</v>
      </c>
      <c r="I260" s="15">
        <v>0</v>
      </c>
      <c r="J260" s="17"/>
      <c r="K260" s="18">
        <f t="shared" si="20"/>
        <v>10</v>
      </c>
      <c r="L260" s="24">
        <f t="shared" si="21"/>
        <v>0</v>
      </c>
      <c r="M260" s="24">
        <f t="shared" si="22"/>
        <v>1250</v>
      </c>
      <c r="N260" s="24">
        <f t="shared" si="23"/>
        <v>1250</v>
      </c>
      <c r="O260" s="24">
        <f t="shared" si="24"/>
        <v>0</v>
      </c>
    </row>
    <row r="261" spans="1:15" x14ac:dyDescent="0.25">
      <c r="A261" s="13">
        <v>2961</v>
      </c>
      <c r="B261" s="14" t="s">
        <v>56</v>
      </c>
      <c r="C261" s="15">
        <v>0</v>
      </c>
      <c r="D261" s="16">
        <v>0</v>
      </c>
      <c r="E261" s="15">
        <v>904.8</v>
      </c>
      <c r="F261" s="16">
        <v>3</v>
      </c>
      <c r="G261" s="15">
        <v>603.19999999999993</v>
      </c>
      <c r="H261" s="17">
        <v>2</v>
      </c>
      <c r="I261" s="15">
        <v>0</v>
      </c>
      <c r="J261" s="17"/>
      <c r="K261" s="18">
        <f t="shared" si="20"/>
        <v>5</v>
      </c>
      <c r="L261" s="24">
        <f t="shared" si="21"/>
        <v>0</v>
      </c>
      <c r="M261" s="24">
        <f t="shared" si="22"/>
        <v>780</v>
      </c>
      <c r="N261" s="24">
        <f t="shared" si="23"/>
        <v>520</v>
      </c>
      <c r="O261" s="24">
        <f t="shared" si="24"/>
        <v>0</v>
      </c>
    </row>
    <row r="262" spans="1:15" x14ac:dyDescent="0.25">
      <c r="A262" s="13">
        <v>2961</v>
      </c>
      <c r="B262" s="14" t="s">
        <v>57</v>
      </c>
      <c r="C262" s="15">
        <v>0</v>
      </c>
      <c r="D262" s="16">
        <v>0</v>
      </c>
      <c r="E262" s="15">
        <v>904.8</v>
      </c>
      <c r="F262" s="16">
        <v>3</v>
      </c>
      <c r="G262" s="15">
        <v>603.19999999999993</v>
      </c>
      <c r="H262" s="17">
        <v>2</v>
      </c>
      <c r="I262" s="15">
        <v>0</v>
      </c>
      <c r="J262" s="17">
        <v>0</v>
      </c>
      <c r="K262" s="18">
        <f t="shared" si="20"/>
        <v>5</v>
      </c>
      <c r="L262" s="24">
        <f t="shared" si="21"/>
        <v>0</v>
      </c>
      <c r="M262" s="24">
        <f t="shared" si="22"/>
        <v>780</v>
      </c>
      <c r="N262" s="24">
        <f t="shared" si="23"/>
        <v>520</v>
      </c>
      <c r="O262" s="24">
        <f t="shared" si="24"/>
        <v>0</v>
      </c>
    </row>
    <row r="263" spans="1:15" x14ac:dyDescent="0.25">
      <c r="A263" s="13">
        <v>2981</v>
      </c>
      <c r="B263" s="14" t="s">
        <v>177</v>
      </c>
      <c r="C263" s="15">
        <v>0</v>
      </c>
      <c r="D263" s="16">
        <v>0</v>
      </c>
      <c r="E263" s="15">
        <v>1809.6</v>
      </c>
      <c r="F263" s="16">
        <v>6</v>
      </c>
      <c r="G263" s="15">
        <v>2412.7999999999997</v>
      </c>
      <c r="H263" s="17">
        <v>8</v>
      </c>
      <c r="I263" s="15">
        <v>1809.6</v>
      </c>
      <c r="J263" s="17">
        <v>6</v>
      </c>
      <c r="K263" s="18">
        <f t="shared" si="20"/>
        <v>20</v>
      </c>
      <c r="L263" s="24">
        <f t="shared" si="21"/>
        <v>0</v>
      </c>
      <c r="M263" s="24">
        <f t="shared" si="22"/>
        <v>1560</v>
      </c>
      <c r="N263" s="24">
        <f t="shared" si="23"/>
        <v>2080</v>
      </c>
      <c r="O263" s="24">
        <f t="shared" si="24"/>
        <v>1560</v>
      </c>
    </row>
    <row r="264" spans="1:15" x14ac:dyDescent="0.25">
      <c r="A264" s="13">
        <v>2981</v>
      </c>
      <c r="B264" s="14" t="s">
        <v>353</v>
      </c>
      <c r="C264" s="15">
        <v>0</v>
      </c>
      <c r="D264" s="16">
        <v>0</v>
      </c>
      <c r="E264" s="15">
        <v>0</v>
      </c>
      <c r="F264" s="16">
        <v>0</v>
      </c>
      <c r="G264" s="15">
        <v>8920.4</v>
      </c>
      <c r="H264" s="17">
        <v>5</v>
      </c>
      <c r="I264" s="15">
        <v>8920.4</v>
      </c>
      <c r="J264" s="17">
        <v>5</v>
      </c>
      <c r="K264" s="18">
        <f t="shared" si="20"/>
        <v>10</v>
      </c>
      <c r="L264" s="24">
        <f t="shared" si="21"/>
        <v>0</v>
      </c>
      <c r="M264" s="24">
        <f t="shared" si="22"/>
        <v>0</v>
      </c>
      <c r="N264" s="24">
        <f t="shared" si="23"/>
        <v>7690</v>
      </c>
      <c r="O264" s="24">
        <f t="shared" si="24"/>
        <v>7690</v>
      </c>
    </row>
    <row r="265" spans="1:15" x14ac:dyDescent="0.25">
      <c r="A265" s="13">
        <v>2981</v>
      </c>
      <c r="B265" s="14" t="s">
        <v>178</v>
      </c>
      <c r="C265" s="15">
        <v>0</v>
      </c>
      <c r="D265" s="16">
        <v>0</v>
      </c>
      <c r="E265" s="15">
        <v>49880</v>
      </c>
      <c r="F265" s="16">
        <v>100</v>
      </c>
      <c r="G265" s="15">
        <v>49880</v>
      </c>
      <c r="H265" s="17">
        <v>100</v>
      </c>
      <c r="I265" s="15">
        <v>49880</v>
      </c>
      <c r="J265" s="17">
        <v>100</v>
      </c>
      <c r="K265" s="18">
        <f t="shared" si="20"/>
        <v>300</v>
      </c>
      <c r="L265" s="24">
        <f t="shared" si="21"/>
        <v>0</v>
      </c>
      <c r="M265" s="24">
        <f t="shared" si="22"/>
        <v>43000</v>
      </c>
      <c r="N265" s="24">
        <f t="shared" si="23"/>
        <v>43000</v>
      </c>
      <c r="O265" s="24">
        <f t="shared" si="24"/>
        <v>43000</v>
      </c>
    </row>
    <row r="266" spans="1:15" x14ac:dyDescent="0.25">
      <c r="A266" s="13">
        <v>2981</v>
      </c>
      <c r="B266" s="14" t="s">
        <v>179</v>
      </c>
      <c r="C266" s="15">
        <v>0</v>
      </c>
      <c r="D266" s="16">
        <v>0</v>
      </c>
      <c r="E266" s="15">
        <v>510.4</v>
      </c>
      <c r="F266" s="16">
        <v>2</v>
      </c>
      <c r="G266" s="15">
        <v>510.4</v>
      </c>
      <c r="H266" s="17">
        <v>2</v>
      </c>
      <c r="I266" s="15">
        <v>510.4</v>
      </c>
      <c r="J266" s="17">
        <v>2</v>
      </c>
      <c r="K266" s="18">
        <f t="shared" si="20"/>
        <v>6</v>
      </c>
      <c r="L266" s="24">
        <f t="shared" si="21"/>
        <v>0</v>
      </c>
      <c r="M266" s="24">
        <f t="shared" si="22"/>
        <v>440</v>
      </c>
      <c r="N266" s="24">
        <f t="shared" si="23"/>
        <v>440</v>
      </c>
      <c r="O266" s="24">
        <f t="shared" si="24"/>
        <v>440</v>
      </c>
    </row>
    <row r="267" spans="1:15" x14ac:dyDescent="0.25">
      <c r="A267" s="13">
        <v>2981</v>
      </c>
      <c r="B267" s="14" t="s">
        <v>354</v>
      </c>
      <c r="C267" s="15">
        <v>0</v>
      </c>
      <c r="D267" s="16">
        <v>0</v>
      </c>
      <c r="E267" s="15">
        <v>0</v>
      </c>
      <c r="F267" s="16">
        <v>0</v>
      </c>
      <c r="G267" s="15">
        <v>1623.9999999999998</v>
      </c>
      <c r="H267" s="17">
        <v>5</v>
      </c>
      <c r="I267" s="15">
        <v>1623.9999999999998</v>
      </c>
      <c r="J267" s="17">
        <v>5</v>
      </c>
      <c r="K267" s="18">
        <f t="shared" si="20"/>
        <v>10</v>
      </c>
      <c r="L267" s="24">
        <f t="shared" si="21"/>
        <v>0</v>
      </c>
      <c r="M267" s="24">
        <f t="shared" si="22"/>
        <v>0</v>
      </c>
      <c r="N267" s="24">
        <f t="shared" si="23"/>
        <v>1400</v>
      </c>
      <c r="O267" s="24">
        <f t="shared" si="24"/>
        <v>1400</v>
      </c>
    </row>
    <row r="268" spans="1:15" x14ac:dyDescent="0.25">
      <c r="A268" s="13">
        <v>2981</v>
      </c>
      <c r="B268" s="14" t="s">
        <v>355</v>
      </c>
      <c r="C268" s="15">
        <v>0</v>
      </c>
      <c r="D268" s="16">
        <v>0</v>
      </c>
      <c r="E268" s="15">
        <v>0</v>
      </c>
      <c r="F268" s="16"/>
      <c r="G268" s="15">
        <v>3364</v>
      </c>
      <c r="H268" s="17">
        <v>10</v>
      </c>
      <c r="I268" s="15">
        <v>3364</v>
      </c>
      <c r="J268" s="17">
        <v>10</v>
      </c>
      <c r="K268" s="18">
        <f t="shared" si="20"/>
        <v>20</v>
      </c>
      <c r="L268" s="24">
        <f t="shared" si="21"/>
        <v>0</v>
      </c>
      <c r="M268" s="24">
        <f t="shared" si="22"/>
        <v>0</v>
      </c>
      <c r="N268" s="24">
        <f t="shared" si="23"/>
        <v>2900</v>
      </c>
      <c r="O268" s="24">
        <f t="shared" si="24"/>
        <v>2900</v>
      </c>
    </row>
    <row r="269" spans="1:15" x14ac:dyDescent="0.25">
      <c r="A269" s="13">
        <v>2981</v>
      </c>
      <c r="B269" s="14" t="s">
        <v>356</v>
      </c>
      <c r="C269" s="15">
        <v>0</v>
      </c>
      <c r="D269" s="16">
        <v>0</v>
      </c>
      <c r="E269" s="15">
        <v>475.59999999999997</v>
      </c>
      <c r="F269" s="16">
        <v>1</v>
      </c>
      <c r="G269" s="15">
        <v>1426.8</v>
      </c>
      <c r="H269" s="17">
        <v>3</v>
      </c>
      <c r="I269" s="15">
        <v>1426.8</v>
      </c>
      <c r="J269" s="17">
        <v>3</v>
      </c>
      <c r="K269" s="18">
        <f t="shared" si="20"/>
        <v>7</v>
      </c>
      <c r="L269" s="24">
        <f t="shared" si="21"/>
        <v>0</v>
      </c>
      <c r="M269" s="24">
        <f t="shared" si="22"/>
        <v>410</v>
      </c>
      <c r="N269" s="24">
        <f t="shared" si="23"/>
        <v>1230</v>
      </c>
      <c r="O269" s="24">
        <f t="shared" si="24"/>
        <v>1230</v>
      </c>
    </row>
    <row r="270" spans="1:15" x14ac:dyDescent="0.25">
      <c r="A270" s="13">
        <v>2981</v>
      </c>
      <c r="B270" s="14" t="s">
        <v>357</v>
      </c>
      <c r="C270" s="15">
        <v>0</v>
      </c>
      <c r="D270" s="16">
        <v>0</v>
      </c>
      <c r="E270" s="15">
        <v>0</v>
      </c>
      <c r="F270" s="16">
        <v>0</v>
      </c>
      <c r="G270" s="15">
        <v>2610</v>
      </c>
      <c r="H270" s="17">
        <v>5</v>
      </c>
      <c r="I270" s="15">
        <v>2610</v>
      </c>
      <c r="J270" s="17">
        <v>5</v>
      </c>
      <c r="K270" s="18">
        <f t="shared" si="20"/>
        <v>10</v>
      </c>
      <c r="L270" s="24">
        <f t="shared" si="21"/>
        <v>0</v>
      </c>
      <c r="M270" s="24">
        <f t="shared" si="22"/>
        <v>0</v>
      </c>
      <c r="N270" s="24">
        <f t="shared" si="23"/>
        <v>2250</v>
      </c>
      <c r="O270" s="24">
        <f t="shared" si="24"/>
        <v>2250</v>
      </c>
    </row>
    <row r="271" spans="1:15" x14ac:dyDescent="0.25">
      <c r="A271" s="13">
        <v>2981</v>
      </c>
      <c r="B271" s="14" t="s">
        <v>358</v>
      </c>
      <c r="C271" s="15">
        <v>0</v>
      </c>
      <c r="D271" s="16">
        <v>0</v>
      </c>
      <c r="E271" s="15">
        <v>18536.8</v>
      </c>
      <c r="F271" s="16">
        <v>10</v>
      </c>
      <c r="G271" s="15">
        <v>18536.8</v>
      </c>
      <c r="H271" s="17">
        <v>10</v>
      </c>
      <c r="I271" s="15">
        <v>18536.8</v>
      </c>
      <c r="J271" s="17">
        <v>10</v>
      </c>
      <c r="K271" s="18">
        <f t="shared" si="20"/>
        <v>30</v>
      </c>
      <c r="L271" s="24">
        <f t="shared" si="21"/>
        <v>0</v>
      </c>
      <c r="M271" s="24">
        <f t="shared" si="22"/>
        <v>15980</v>
      </c>
      <c r="N271" s="24">
        <f t="shared" si="23"/>
        <v>15980</v>
      </c>
      <c r="O271" s="24">
        <f t="shared" si="24"/>
        <v>15980</v>
      </c>
    </row>
    <row r="272" spans="1:15" x14ac:dyDescent="0.25">
      <c r="A272" s="13">
        <v>2981</v>
      </c>
      <c r="B272" s="14" t="s">
        <v>359</v>
      </c>
      <c r="C272" s="15">
        <v>0</v>
      </c>
      <c r="D272" s="16">
        <v>0</v>
      </c>
      <c r="E272" s="15">
        <v>3213.2</v>
      </c>
      <c r="F272" s="16">
        <v>10</v>
      </c>
      <c r="G272" s="15">
        <v>3213.2</v>
      </c>
      <c r="H272" s="17">
        <v>10</v>
      </c>
      <c r="I272" s="15">
        <v>3213.2</v>
      </c>
      <c r="J272" s="17">
        <v>10</v>
      </c>
      <c r="K272" s="18">
        <f t="shared" si="20"/>
        <v>30</v>
      </c>
      <c r="L272" s="24">
        <f t="shared" si="21"/>
        <v>0</v>
      </c>
      <c r="M272" s="24">
        <f t="shared" si="22"/>
        <v>2770</v>
      </c>
      <c r="N272" s="24">
        <f t="shared" si="23"/>
        <v>2770</v>
      </c>
      <c r="O272" s="24">
        <f t="shared" si="24"/>
        <v>2770</v>
      </c>
    </row>
    <row r="273" spans="1:15" x14ac:dyDescent="0.25">
      <c r="A273" s="13">
        <v>2981</v>
      </c>
      <c r="B273" s="14" t="s">
        <v>180</v>
      </c>
      <c r="C273" s="15">
        <v>0</v>
      </c>
      <c r="D273" s="16">
        <v>0</v>
      </c>
      <c r="E273" s="15">
        <v>13792.4</v>
      </c>
      <c r="F273" s="16">
        <v>1</v>
      </c>
      <c r="G273" s="15">
        <v>13792.4</v>
      </c>
      <c r="H273" s="17">
        <v>1</v>
      </c>
      <c r="I273" s="15">
        <v>0</v>
      </c>
      <c r="J273" s="17">
        <v>0</v>
      </c>
      <c r="K273" s="18">
        <f t="shared" si="20"/>
        <v>2</v>
      </c>
      <c r="L273" s="24">
        <f t="shared" si="21"/>
        <v>0</v>
      </c>
      <c r="M273" s="24">
        <f t="shared" si="22"/>
        <v>11890</v>
      </c>
      <c r="N273" s="24">
        <f t="shared" si="23"/>
        <v>11890</v>
      </c>
      <c r="O273" s="24">
        <f t="shared" si="24"/>
        <v>0</v>
      </c>
    </row>
    <row r="274" spans="1:15" x14ac:dyDescent="0.25">
      <c r="A274" s="13">
        <v>2981</v>
      </c>
      <c r="B274" s="14" t="s">
        <v>181</v>
      </c>
      <c r="C274" s="15">
        <v>0</v>
      </c>
      <c r="D274" s="16">
        <v>0</v>
      </c>
      <c r="E274" s="15">
        <v>17627.36</v>
      </c>
      <c r="F274" s="16">
        <v>1</v>
      </c>
      <c r="G274" s="15">
        <v>17627.36</v>
      </c>
      <c r="H274" s="17">
        <v>1</v>
      </c>
      <c r="I274" s="15">
        <v>0</v>
      </c>
      <c r="J274" s="17">
        <v>0</v>
      </c>
      <c r="K274" s="18">
        <f t="shared" si="20"/>
        <v>2</v>
      </c>
      <c r="L274" s="24">
        <f t="shared" si="21"/>
        <v>0</v>
      </c>
      <c r="M274" s="24">
        <f t="shared" si="22"/>
        <v>15196.000000000002</v>
      </c>
      <c r="N274" s="24">
        <f t="shared" si="23"/>
        <v>15196.000000000002</v>
      </c>
      <c r="O274" s="24">
        <f t="shared" si="24"/>
        <v>0</v>
      </c>
    </row>
    <row r="275" spans="1:15" x14ac:dyDescent="0.25">
      <c r="A275" s="13">
        <v>2981</v>
      </c>
      <c r="B275" s="14" t="s">
        <v>360</v>
      </c>
      <c r="C275" s="15">
        <v>178.64</v>
      </c>
      <c r="D275" s="16">
        <v>2</v>
      </c>
      <c r="E275" s="15">
        <v>0</v>
      </c>
      <c r="F275" s="16">
        <v>0</v>
      </c>
      <c r="G275" s="15">
        <v>0</v>
      </c>
      <c r="H275" s="17">
        <v>0</v>
      </c>
      <c r="I275" s="15">
        <v>0</v>
      </c>
      <c r="J275" s="17">
        <v>0</v>
      </c>
      <c r="K275" s="18">
        <f t="shared" si="20"/>
        <v>2</v>
      </c>
      <c r="L275" s="24">
        <f t="shared" si="21"/>
        <v>154</v>
      </c>
      <c r="M275" s="24">
        <f t="shared" si="22"/>
        <v>0</v>
      </c>
      <c r="N275" s="24">
        <f t="shared" si="23"/>
        <v>0</v>
      </c>
      <c r="O275" s="24">
        <f t="shared" si="24"/>
        <v>0</v>
      </c>
    </row>
    <row r="276" spans="1:15" x14ac:dyDescent="0.25">
      <c r="A276" s="13">
        <v>2981</v>
      </c>
      <c r="B276" s="14" t="s">
        <v>182</v>
      </c>
      <c r="C276" s="15">
        <v>0</v>
      </c>
      <c r="D276" s="16">
        <v>0</v>
      </c>
      <c r="E276" s="15">
        <v>4292</v>
      </c>
      <c r="F276" s="16">
        <v>10</v>
      </c>
      <c r="G276" s="15">
        <v>6438</v>
      </c>
      <c r="H276" s="17">
        <v>15</v>
      </c>
      <c r="I276" s="15">
        <v>4292</v>
      </c>
      <c r="J276" s="17">
        <v>10</v>
      </c>
      <c r="K276" s="18">
        <f t="shared" si="20"/>
        <v>35</v>
      </c>
      <c r="L276" s="24">
        <f t="shared" si="21"/>
        <v>0</v>
      </c>
      <c r="M276" s="24">
        <f t="shared" si="22"/>
        <v>3700.0000000000005</v>
      </c>
      <c r="N276" s="24">
        <f t="shared" si="23"/>
        <v>5550</v>
      </c>
      <c r="O276" s="24">
        <f t="shared" si="24"/>
        <v>3700.0000000000005</v>
      </c>
    </row>
    <row r="277" spans="1:15" x14ac:dyDescent="0.25">
      <c r="A277" s="13">
        <v>2981</v>
      </c>
      <c r="B277" s="14" t="s">
        <v>183</v>
      </c>
      <c r="C277" s="15">
        <v>0</v>
      </c>
      <c r="D277" s="16">
        <v>0</v>
      </c>
      <c r="E277" s="15">
        <v>459.35999999999996</v>
      </c>
      <c r="F277" s="16">
        <v>2</v>
      </c>
      <c r="G277" s="15">
        <v>459.35999999999996</v>
      </c>
      <c r="H277" s="17">
        <v>2</v>
      </c>
      <c r="I277" s="15">
        <v>459.35999999999996</v>
      </c>
      <c r="J277" s="17">
        <v>2</v>
      </c>
      <c r="K277" s="18">
        <f t="shared" si="20"/>
        <v>6</v>
      </c>
      <c r="L277" s="24">
        <f t="shared" si="21"/>
        <v>0</v>
      </c>
      <c r="M277" s="24">
        <f t="shared" si="22"/>
        <v>396</v>
      </c>
      <c r="N277" s="24">
        <f t="shared" si="23"/>
        <v>396</v>
      </c>
      <c r="O277" s="24">
        <f t="shared" si="24"/>
        <v>396</v>
      </c>
    </row>
    <row r="278" spans="1:15" x14ac:dyDescent="0.25">
      <c r="A278" s="13">
        <v>2961</v>
      </c>
      <c r="B278" s="14" t="s">
        <v>58</v>
      </c>
      <c r="C278" s="15">
        <v>0</v>
      </c>
      <c r="D278" s="16">
        <v>0</v>
      </c>
      <c r="E278" s="15">
        <v>7992.4</v>
      </c>
      <c r="F278" s="16">
        <v>10</v>
      </c>
      <c r="G278" s="15">
        <v>7992.4</v>
      </c>
      <c r="H278" s="17">
        <v>10</v>
      </c>
      <c r="I278" s="15">
        <v>7992.4</v>
      </c>
      <c r="J278" s="17">
        <v>10</v>
      </c>
      <c r="K278" s="18">
        <f t="shared" si="20"/>
        <v>30</v>
      </c>
      <c r="L278" s="24">
        <f t="shared" si="21"/>
        <v>0</v>
      </c>
      <c r="M278" s="24">
        <f t="shared" si="22"/>
        <v>6890</v>
      </c>
      <c r="N278" s="24">
        <f t="shared" si="23"/>
        <v>6890</v>
      </c>
      <c r="O278" s="24">
        <f t="shared" si="24"/>
        <v>6890</v>
      </c>
    </row>
    <row r="279" spans="1:15" x14ac:dyDescent="0.25">
      <c r="A279" s="13">
        <v>2961</v>
      </c>
      <c r="B279" s="14" t="s">
        <v>59</v>
      </c>
      <c r="C279" s="15">
        <v>0</v>
      </c>
      <c r="D279" s="16">
        <v>0</v>
      </c>
      <c r="E279" s="15">
        <v>3431.28</v>
      </c>
      <c r="F279" s="16">
        <v>2</v>
      </c>
      <c r="G279" s="15">
        <v>0</v>
      </c>
      <c r="H279" s="17">
        <v>0</v>
      </c>
      <c r="I279" s="15">
        <v>1715.64</v>
      </c>
      <c r="J279" s="17">
        <v>1</v>
      </c>
      <c r="K279" s="18">
        <f t="shared" si="20"/>
        <v>3</v>
      </c>
      <c r="L279" s="24">
        <f t="shared" si="21"/>
        <v>0</v>
      </c>
      <c r="M279" s="24">
        <f t="shared" si="22"/>
        <v>2958.0000000000005</v>
      </c>
      <c r="N279" s="24">
        <f t="shared" si="23"/>
        <v>0</v>
      </c>
      <c r="O279" s="24">
        <f t="shared" si="24"/>
        <v>1479.0000000000002</v>
      </c>
    </row>
    <row r="280" spans="1:15" x14ac:dyDescent="0.25">
      <c r="A280" s="13">
        <v>2981</v>
      </c>
      <c r="B280" s="14" t="s">
        <v>184</v>
      </c>
      <c r="C280" s="15">
        <v>0</v>
      </c>
      <c r="D280" s="16">
        <v>0</v>
      </c>
      <c r="E280" s="15">
        <v>3231.76</v>
      </c>
      <c r="F280" s="16">
        <v>7</v>
      </c>
      <c r="G280" s="15">
        <v>3231.76</v>
      </c>
      <c r="H280" s="17">
        <v>7</v>
      </c>
      <c r="I280" s="15">
        <v>2770.08</v>
      </c>
      <c r="J280" s="17">
        <v>6</v>
      </c>
      <c r="K280" s="18">
        <f t="shared" si="20"/>
        <v>20</v>
      </c>
      <c r="L280" s="24">
        <f t="shared" si="21"/>
        <v>0</v>
      </c>
      <c r="M280" s="24">
        <f t="shared" si="22"/>
        <v>2786.0000000000005</v>
      </c>
      <c r="N280" s="24">
        <f t="shared" si="23"/>
        <v>2786.0000000000005</v>
      </c>
      <c r="O280" s="24">
        <f t="shared" si="24"/>
        <v>2388</v>
      </c>
    </row>
    <row r="281" spans="1:15" x14ac:dyDescent="0.25">
      <c r="A281" s="13">
        <v>2981</v>
      </c>
      <c r="B281" s="14" t="s">
        <v>361</v>
      </c>
      <c r="C281" s="15">
        <v>925.68</v>
      </c>
      <c r="D281" s="16">
        <v>1</v>
      </c>
      <c r="E281" s="15">
        <v>0</v>
      </c>
      <c r="F281" s="16">
        <v>0</v>
      </c>
      <c r="G281" s="15">
        <v>0</v>
      </c>
      <c r="H281" s="17">
        <v>0</v>
      </c>
      <c r="I281" s="15">
        <v>0</v>
      </c>
      <c r="J281" s="17">
        <v>0</v>
      </c>
      <c r="K281" s="18">
        <f t="shared" si="20"/>
        <v>1</v>
      </c>
      <c r="L281" s="24">
        <f t="shared" si="21"/>
        <v>798</v>
      </c>
      <c r="M281" s="24">
        <f t="shared" si="22"/>
        <v>0</v>
      </c>
      <c r="N281" s="24">
        <f t="shared" si="23"/>
        <v>0</v>
      </c>
      <c r="O281" s="24">
        <f t="shared" si="24"/>
        <v>0</v>
      </c>
    </row>
    <row r="282" spans="1:15" x14ac:dyDescent="0.25">
      <c r="A282" s="13">
        <v>2961</v>
      </c>
      <c r="B282" s="14" t="s">
        <v>60</v>
      </c>
      <c r="C282" s="15">
        <v>0</v>
      </c>
      <c r="D282" s="16">
        <v>0</v>
      </c>
      <c r="E282" s="15">
        <v>0</v>
      </c>
      <c r="F282" s="16">
        <v>0</v>
      </c>
      <c r="G282" s="15">
        <v>2018.4</v>
      </c>
      <c r="H282" s="17">
        <v>2</v>
      </c>
      <c r="I282" s="15">
        <v>0</v>
      </c>
      <c r="J282" s="17">
        <v>0</v>
      </c>
      <c r="K282" s="18">
        <f t="shared" si="20"/>
        <v>2</v>
      </c>
      <c r="L282" s="24">
        <f t="shared" si="21"/>
        <v>0</v>
      </c>
      <c r="M282" s="24">
        <f t="shared" si="22"/>
        <v>0</v>
      </c>
      <c r="N282" s="24">
        <f t="shared" si="23"/>
        <v>1740.0000000000002</v>
      </c>
      <c r="O282" s="24">
        <f t="shared" si="24"/>
        <v>0</v>
      </c>
    </row>
    <row r="283" spans="1:15" x14ac:dyDescent="0.25">
      <c r="A283" s="13">
        <v>2961</v>
      </c>
      <c r="B283" s="14" t="s">
        <v>271</v>
      </c>
      <c r="C283" s="15">
        <v>0</v>
      </c>
      <c r="D283" s="16">
        <v>0</v>
      </c>
      <c r="E283" s="15">
        <v>1276</v>
      </c>
      <c r="F283" s="16">
        <v>4</v>
      </c>
      <c r="G283" s="15">
        <v>638</v>
      </c>
      <c r="H283" s="17">
        <v>2</v>
      </c>
      <c r="I283" s="15">
        <v>0</v>
      </c>
      <c r="J283" s="17">
        <v>0</v>
      </c>
      <c r="K283" s="18">
        <f t="shared" si="20"/>
        <v>6</v>
      </c>
      <c r="L283" s="24">
        <f t="shared" si="21"/>
        <v>0</v>
      </c>
      <c r="M283" s="24">
        <f t="shared" si="22"/>
        <v>1100</v>
      </c>
      <c r="N283" s="24">
        <f t="shared" si="23"/>
        <v>550</v>
      </c>
      <c r="O283" s="24">
        <f t="shared" si="24"/>
        <v>0</v>
      </c>
    </row>
    <row r="284" spans="1:15" x14ac:dyDescent="0.25">
      <c r="A284" s="13">
        <v>2961</v>
      </c>
      <c r="B284" s="14" t="s">
        <v>61</v>
      </c>
      <c r="C284" s="15">
        <v>0</v>
      </c>
      <c r="D284" s="16">
        <v>0</v>
      </c>
      <c r="E284" s="15">
        <v>1513.8000000000002</v>
      </c>
      <c r="F284" s="16">
        <v>3</v>
      </c>
      <c r="G284" s="15">
        <v>0</v>
      </c>
      <c r="H284" s="17">
        <v>0</v>
      </c>
      <c r="I284" s="15">
        <v>1513.8000000000002</v>
      </c>
      <c r="J284" s="17">
        <v>3</v>
      </c>
      <c r="K284" s="18">
        <f t="shared" si="20"/>
        <v>6</v>
      </c>
      <c r="L284" s="24">
        <f t="shared" si="21"/>
        <v>0</v>
      </c>
      <c r="M284" s="24">
        <f t="shared" si="22"/>
        <v>1305.0000000000002</v>
      </c>
      <c r="N284" s="24">
        <f t="shared" si="23"/>
        <v>0</v>
      </c>
      <c r="O284" s="24">
        <f t="shared" si="24"/>
        <v>1305.0000000000002</v>
      </c>
    </row>
    <row r="285" spans="1:15" x14ac:dyDescent="0.25">
      <c r="A285" s="13">
        <v>2961</v>
      </c>
      <c r="B285" s="14" t="s">
        <v>62</v>
      </c>
      <c r="C285" s="15">
        <v>0</v>
      </c>
      <c r="D285" s="16">
        <v>0</v>
      </c>
      <c r="E285" s="15">
        <v>0</v>
      </c>
      <c r="F285" s="16">
        <v>0</v>
      </c>
      <c r="G285" s="15">
        <v>2018.4</v>
      </c>
      <c r="H285" s="17">
        <v>2</v>
      </c>
      <c r="I285" s="15">
        <v>0</v>
      </c>
      <c r="J285" s="17">
        <v>0</v>
      </c>
      <c r="K285" s="18">
        <f t="shared" si="20"/>
        <v>2</v>
      </c>
      <c r="L285" s="24">
        <f t="shared" si="21"/>
        <v>0</v>
      </c>
      <c r="M285" s="24">
        <f t="shared" si="22"/>
        <v>0</v>
      </c>
      <c r="N285" s="24">
        <f t="shared" si="23"/>
        <v>1740.0000000000002</v>
      </c>
      <c r="O285" s="24">
        <f t="shared" si="24"/>
        <v>0</v>
      </c>
    </row>
    <row r="286" spans="1:15" x14ac:dyDescent="0.25">
      <c r="A286" s="13">
        <v>2981</v>
      </c>
      <c r="B286" s="14" t="s">
        <v>185</v>
      </c>
      <c r="C286" s="15">
        <v>0</v>
      </c>
      <c r="D286" s="16">
        <v>0</v>
      </c>
      <c r="E286" s="15">
        <v>1044</v>
      </c>
      <c r="F286" s="16">
        <v>2</v>
      </c>
      <c r="G286" s="15">
        <v>1044</v>
      </c>
      <c r="H286" s="17">
        <v>2</v>
      </c>
      <c r="I286" s="15">
        <v>1044</v>
      </c>
      <c r="J286" s="17">
        <v>2</v>
      </c>
      <c r="K286" s="18">
        <f t="shared" si="20"/>
        <v>6</v>
      </c>
      <c r="L286" s="24">
        <f t="shared" si="21"/>
        <v>0</v>
      </c>
      <c r="M286" s="24">
        <f t="shared" si="22"/>
        <v>900.00000000000011</v>
      </c>
      <c r="N286" s="24">
        <f t="shared" si="23"/>
        <v>900.00000000000011</v>
      </c>
      <c r="O286" s="24">
        <f t="shared" si="24"/>
        <v>900.00000000000011</v>
      </c>
    </row>
    <row r="287" spans="1:15" x14ac:dyDescent="0.25">
      <c r="A287" s="13">
        <v>2981</v>
      </c>
      <c r="B287" s="14" t="s">
        <v>186</v>
      </c>
      <c r="C287" s="15">
        <v>0</v>
      </c>
      <c r="D287" s="16">
        <v>0</v>
      </c>
      <c r="E287" s="15">
        <v>4988</v>
      </c>
      <c r="F287" s="16">
        <v>10</v>
      </c>
      <c r="G287" s="15">
        <v>7482</v>
      </c>
      <c r="H287" s="17">
        <v>15</v>
      </c>
      <c r="I287" s="15">
        <v>4988</v>
      </c>
      <c r="J287" s="17">
        <v>10</v>
      </c>
      <c r="K287" s="18">
        <f t="shared" si="20"/>
        <v>35</v>
      </c>
      <c r="L287" s="24">
        <f t="shared" si="21"/>
        <v>0</v>
      </c>
      <c r="M287" s="24">
        <f t="shared" si="22"/>
        <v>4300</v>
      </c>
      <c r="N287" s="24">
        <f t="shared" si="23"/>
        <v>6450</v>
      </c>
      <c r="O287" s="24">
        <f t="shared" si="24"/>
        <v>4300</v>
      </c>
    </row>
    <row r="288" spans="1:15" x14ac:dyDescent="0.25">
      <c r="A288" s="13">
        <v>2981</v>
      </c>
      <c r="B288" s="14" t="s">
        <v>362</v>
      </c>
      <c r="C288" s="15">
        <v>0</v>
      </c>
      <c r="D288" s="16">
        <v>0</v>
      </c>
      <c r="E288" s="15">
        <v>6055.2</v>
      </c>
      <c r="F288" s="16">
        <v>2</v>
      </c>
      <c r="G288" s="15">
        <v>6055.2</v>
      </c>
      <c r="H288" s="17">
        <v>2</v>
      </c>
      <c r="I288" s="15">
        <v>6055.2</v>
      </c>
      <c r="J288" s="17">
        <v>2</v>
      </c>
      <c r="K288" s="18">
        <f t="shared" si="20"/>
        <v>6</v>
      </c>
      <c r="L288" s="24">
        <f t="shared" si="21"/>
        <v>0</v>
      </c>
      <c r="M288" s="24">
        <f t="shared" si="22"/>
        <v>5220</v>
      </c>
      <c r="N288" s="24">
        <f t="shared" si="23"/>
        <v>5220</v>
      </c>
      <c r="O288" s="24">
        <f t="shared" si="24"/>
        <v>5220</v>
      </c>
    </row>
    <row r="289" spans="1:15" x14ac:dyDescent="0.25">
      <c r="A289" s="13">
        <v>2981</v>
      </c>
      <c r="B289" s="14" t="s">
        <v>187</v>
      </c>
      <c r="C289" s="15">
        <v>0</v>
      </c>
      <c r="D289" s="16">
        <v>0</v>
      </c>
      <c r="E289" s="15">
        <v>11600</v>
      </c>
      <c r="F289" s="16">
        <v>1</v>
      </c>
      <c r="G289" s="15">
        <v>11600</v>
      </c>
      <c r="H289" s="17">
        <v>1</v>
      </c>
      <c r="I289" s="15">
        <v>0</v>
      </c>
      <c r="J289" s="17">
        <v>0</v>
      </c>
      <c r="K289" s="18">
        <f t="shared" si="20"/>
        <v>2</v>
      </c>
      <c r="L289" s="24">
        <f t="shared" si="21"/>
        <v>0</v>
      </c>
      <c r="M289" s="24">
        <f t="shared" si="22"/>
        <v>10000</v>
      </c>
      <c r="N289" s="24">
        <f t="shared" si="23"/>
        <v>10000</v>
      </c>
      <c r="O289" s="24">
        <f t="shared" si="24"/>
        <v>0</v>
      </c>
    </row>
    <row r="290" spans="1:15" x14ac:dyDescent="0.25">
      <c r="A290" s="13">
        <v>2961</v>
      </c>
      <c r="B290" s="14" t="s">
        <v>63</v>
      </c>
      <c r="C290" s="15">
        <v>0</v>
      </c>
      <c r="D290" s="16">
        <v>0</v>
      </c>
      <c r="E290" s="15">
        <v>0</v>
      </c>
      <c r="F290" s="16">
        <v>0</v>
      </c>
      <c r="G290" s="15">
        <v>980</v>
      </c>
      <c r="H290" s="17">
        <v>2</v>
      </c>
      <c r="I290" s="15">
        <v>980</v>
      </c>
      <c r="J290" s="17">
        <v>2</v>
      </c>
      <c r="K290" s="18">
        <f t="shared" si="20"/>
        <v>4</v>
      </c>
      <c r="L290" s="24">
        <f t="shared" si="21"/>
        <v>0</v>
      </c>
      <c r="M290" s="24">
        <f t="shared" si="22"/>
        <v>0</v>
      </c>
      <c r="N290" s="24">
        <f t="shared" si="23"/>
        <v>844.82758620689663</v>
      </c>
      <c r="O290" s="24">
        <f t="shared" si="24"/>
        <v>844.82758620689663</v>
      </c>
    </row>
    <row r="291" spans="1:15" ht="22.5" x14ac:dyDescent="0.25">
      <c r="A291" s="13">
        <v>2981</v>
      </c>
      <c r="B291" s="14" t="s">
        <v>363</v>
      </c>
      <c r="C291" s="15">
        <v>0</v>
      </c>
      <c r="D291" s="16">
        <v>0</v>
      </c>
      <c r="E291" s="15">
        <v>1044</v>
      </c>
      <c r="F291" s="16">
        <v>75</v>
      </c>
      <c r="G291" s="15">
        <v>1044</v>
      </c>
      <c r="H291" s="17">
        <v>75</v>
      </c>
      <c r="I291" s="15">
        <v>696</v>
      </c>
      <c r="J291" s="17">
        <v>50</v>
      </c>
      <c r="K291" s="18">
        <f t="shared" si="20"/>
        <v>200</v>
      </c>
      <c r="L291" s="24">
        <f t="shared" si="21"/>
        <v>0</v>
      </c>
      <c r="M291" s="24">
        <f t="shared" si="22"/>
        <v>900.00000000000011</v>
      </c>
      <c r="N291" s="24">
        <f t="shared" si="23"/>
        <v>900.00000000000011</v>
      </c>
      <c r="O291" s="24">
        <f t="shared" si="24"/>
        <v>600</v>
      </c>
    </row>
    <row r="292" spans="1:15" ht="22.5" x14ac:dyDescent="0.25">
      <c r="A292" s="13">
        <v>2981</v>
      </c>
      <c r="B292" s="14" t="s">
        <v>364</v>
      </c>
      <c r="C292" s="15">
        <v>0</v>
      </c>
      <c r="D292" s="16">
        <v>0</v>
      </c>
      <c r="E292" s="15">
        <v>957</v>
      </c>
      <c r="F292" s="16">
        <v>75</v>
      </c>
      <c r="G292" s="15">
        <v>957</v>
      </c>
      <c r="H292" s="17">
        <v>75</v>
      </c>
      <c r="I292" s="15">
        <v>638</v>
      </c>
      <c r="J292" s="17">
        <v>50</v>
      </c>
      <c r="K292" s="18">
        <f t="shared" si="20"/>
        <v>200</v>
      </c>
      <c r="L292" s="24">
        <f t="shared" si="21"/>
        <v>0</v>
      </c>
      <c r="M292" s="24">
        <f t="shared" si="22"/>
        <v>825</v>
      </c>
      <c r="N292" s="24">
        <f t="shared" si="23"/>
        <v>825</v>
      </c>
      <c r="O292" s="24">
        <f t="shared" si="24"/>
        <v>550</v>
      </c>
    </row>
    <row r="293" spans="1:15" ht="22.5" x14ac:dyDescent="0.25">
      <c r="A293" s="13">
        <v>2981</v>
      </c>
      <c r="B293" s="14" t="s">
        <v>365</v>
      </c>
      <c r="C293" s="15">
        <v>0</v>
      </c>
      <c r="D293" s="16">
        <v>0</v>
      </c>
      <c r="E293" s="15">
        <v>1217.9999999999998</v>
      </c>
      <c r="F293" s="16">
        <v>75</v>
      </c>
      <c r="G293" s="15">
        <v>1217.9999999999998</v>
      </c>
      <c r="H293" s="17">
        <v>75</v>
      </c>
      <c r="I293" s="15">
        <v>811.99999999999989</v>
      </c>
      <c r="J293" s="17">
        <v>50</v>
      </c>
      <c r="K293" s="18">
        <f t="shared" si="20"/>
        <v>200</v>
      </c>
      <c r="L293" s="24">
        <f t="shared" si="21"/>
        <v>0</v>
      </c>
      <c r="M293" s="24">
        <f t="shared" si="22"/>
        <v>1049.9999999999998</v>
      </c>
      <c r="N293" s="24">
        <f t="shared" si="23"/>
        <v>1049.9999999999998</v>
      </c>
      <c r="O293" s="24">
        <f t="shared" si="24"/>
        <v>700</v>
      </c>
    </row>
    <row r="294" spans="1:15" x14ac:dyDescent="0.25">
      <c r="A294" s="13">
        <v>2981</v>
      </c>
      <c r="B294" s="14" t="s">
        <v>188</v>
      </c>
      <c r="C294" s="15">
        <v>0</v>
      </c>
      <c r="D294" s="16">
        <v>0</v>
      </c>
      <c r="E294" s="15">
        <v>2610</v>
      </c>
      <c r="F294" s="16">
        <v>2</v>
      </c>
      <c r="G294" s="15">
        <v>2610</v>
      </c>
      <c r="H294" s="17">
        <v>2</v>
      </c>
      <c r="I294" s="15">
        <v>2610</v>
      </c>
      <c r="J294" s="17">
        <v>2</v>
      </c>
      <c r="K294" s="18">
        <f t="shared" si="20"/>
        <v>6</v>
      </c>
      <c r="L294" s="24">
        <f t="shared" si="21"/>
        <v>0</v>
      </c>
      <c r="M294" s="24">
        <f t="shared" si="22"/>
        <v>2250</v>
      </c>
      <c r="N294" s="24">
        <f t="shared" si="23"/>
        <v>2250</v>
      </c>
      <c r="O294" s="24">
        <f t="shared" si="24"/>
        <v>2250</v>
      </c>
    </row>
    <row r="295" spans="1:15" x14ac:dyDescent="0.25">
      <c r="A295" s="13">
        <v>2961</v>
      </c>
      <c r="B295" s="14" t="s">
        <v>64</v>
      </c>
      <c r="C295" s="15">
        <v>0</v>
      </c>
      <c r="D295" s="16">
        <v>0</v>
      </c>
      <c r="E295" s="15">
        <v>3781.6000000000004</v>
      </c>
      <c r="F295" s="16">
        <v>10</v>
      </c>
      <c r="G295" s="15">
        <v>3781.6000000000004</v>
      </c>
      <c r="H295" s="17">
        <v>10</v>
      </c>
      <c r="I295" s="15">
        <v>3781.6000000000004</v>
      </c>
      <c r="J295" s="17">
        <v>10</v>
      </c>
      <c r="K295" s="18">
        <f t="shared" si="20"/>
        <v>30</v>
      </c>
      <c r="L295" s="24">
        <f t="shared" si="21"/>
        <v>0</v>
      </c>
      <c r="M295" s="24">
        <f t="shared" si="22"/>
        <v>3260.0000000000005</v>
      </c>
      <c r="N295" s="24">
        <f t="shared" si="23"/>
        <v>3260.0000000000005</v>
      </c>
      <c r="O295" s="24">
        <f t="shared" si="24"/>
        <v>3260.0000000000005</v>
      </c>
    </row>
    <row r="296" spans="1:15" x14ac:dyDescent="0.25">
      <c r="A296" s="13">
        <v>2961</v>
      </c>
      <c r="B296" s="14" t="s">
        <v>65</v>
      </c>
      <c r="C296" s="15">
        <v>0</v>
      </c>
      <c r="D296" s="16">
        <v>0</v>
      </c>
      <c r="E296" s="15">
        <v>839.84</v>
      </c>
      <c r="F296" s="16">
        <v>2</v>
      </c>
      <c r="G296" s="15">
        <v>839.84</v>
      </c>
      <c r="H296" s="17">
        <v>2</v>
      </c>
      <c r="I296" s="15">
        <v>0</v>
      </c>
      <c r="J296" s="17">
        <v>0</v>
      </c>
      <c r="K296" s="18">
        <f t="shared" si="20"/>
        <v>4</v>
      </c>
      <c r="L296" s="24">
        <f t="shared" si="21"/>
        <v>0</v>
      </c>
      <c r="M296" s="24">
        <f t="shared" si="22"/>
        <v>724.00000000000011</v>
      </c>
      <c r="N296" s="24">
        <f t="shared" si="23"/>
        <v>724.00000000000011</v>
      </c>
      <c r="O296" s="24">
        <f t="shared" si="24"/>
        <v>0</v>
      </c>
    </row>
    <row r="297" spans="1:15" x14ac:dyDescent="0.25">
      <c r="A297" s="13">
        <v>2961</v>
      </c>
      <c r="B297" s="14" t="s">
        <v>66</v>
      </c>
      <c r="C297" s="15">
        <v>0</v>
      </c>
      <c r="D297" s="16">
        <v>0</v>
      </c>
      <c r="E297" s="15">
        <v>844.48</v>
      </c>
      <c r="F297" s="16">
        <v>2</v>
      </c>
      <c r="G297" s="15">
        <v>422.24</v>
      </c>
      <c r="H297" s="17">
        <v>1</v>
      </c>
      <c r="I297" s="15">
        <v>0</v>
      </c>
      <c r="J297" s="17">
        <v>0</v>
      </c>
      <c r="K297" s="18">
        <f t="shared" si="20"/>
        <v>3</v>
      </c>
      <c r="L297" s="24">
        <f t="shared" si="21"/>
        <v>0</v>
      </c>
      <c r="M297" s="24">
        <f t="shared" si="22"/>
        <v>728.00000000000011</v>
      </c>
      <c r="N297" s="24">
        <f t="shared" si="23"/>
        <v>364.00000000000006</v>
      </c>
      <c r="O297" s="24">
        <f t="shared" si="24"/>
        <v>0</v>
      </c>
    </row>
    <row r="298" spans="1:15" x14ac:dyDescent="0.25">
      <c r="A298" s="13">
        <v>2961</v>
      </c>
      <c r="B298" s="14" t="s">
        <v>67</v>
      </c>
      <c r="C298" s="15">
        <v>0</v>
      </c>
      <c r="D298" s="16">
        <v>0</v>
      </c>
      <c r="E298" s="15">
        <v>2366.4</v>
      </c>
      <c r="F298" s="16">
        <v>2</v>
      </c>
      <c r="G298" s="15">
        <v>0</v>
      </c>
      <c r="H298" s="17">
        <v>0</v>
      </c>
      <c r="I298" s="15">
        <v>0</v>
      </c>
      <c r="J298" s="17">
        <v>0</v>
      </c>
      <c r="K298" s="18">
        <f t="shared" si="20"/>
        <v>2</v>
      </c>
      <c r="L298" s="24">
        <f t="shared" si="21"/>
        <v>0</v>
      </c>
      <c r="M298" s="24">
        <f t="shared" si="22"/>
        <v>2040.0000000000002</v>
      </c>
      <c r="N298" s="24">
        <f t="shared" si="23"/>
        <v>0</v>
      </c>
      <c r="O298" s="24">
        <f t="shared" si="24"/>
        <v>0</v>
      </c>
    </row>
    <row r="299" spans="1:15" ht="25.5" x14ac:dyDescent="0.25">
      <c r="A299" s="13">
        <v>2981</v>
      </c>
      <c r="B299" s="20" t="s">
        <v>366</v>
      </c>
      <c r="C299" s="15">
        <v>0</v>
      </c>
      <c r="D299" s="16">
        <v>0</v>
      </c>
      <c r="E299" s="15">
        <v>23.2</v>
      </c>
      <c r="F299" s="16">
        <v>1</v>
      </c>
      <c r="G299" s="15">
        <v>46.4</v>
      </c>
      <c r="H299" s="17">
        <v>2</v>
      </c>
      <c r="I299" s="15">
        <v>46.4</v>
      </c>
      <c r="J299" s="17">
        <v>2</v>
      </c>
      <c r="K299" s="18">
        <f t="shared" si="20"/>
        <v>5</v>
      </c>
      <c r="L299" s="24">
        <f t="shared" si="21"/>
        <v>0</v>
      </c>
      <c r="M299" s="24">
        <f t="shared" si="22"/>
        <v>20</v>
      </c>
      <c r="N299" s="24">
        <f t="shared" si="23"/>
        <v>40</v>
      </c>
      <c r="O299" s="24">
        <f t="shared" si="24"/>
        <v>40</v>
      </c>
    </row>
    <row r="300" spans="1:15" ht="25.5" x14ac:dyDescent="0.25">
      <c r="A300" s="13">
        <v>2981</v>
      </c>
      <c r="B300" s="20" t="s">
        <v>367</v>
      </c>
      <c r="C300" s="15">
        <v>0</v>
      </c>
      <c r="D300" s="16">
        <v>0</v>
      </c>
      <c r="E300" s="15">
        <v>28.999999999999996</v>
      </c>
      <c r="F300" s="16">
        <v>1</v>
      </c>
      <c r="G300" s="15">
        <v>86.999999999999986</v>
      </c>
      <c r="H300" s="17">
        <v>3</v>
      </c>
      <c r="I300" s="15">
        <v>28.999999999999996</v>
      </c>
      <c r="J300" s="17">
        <v>1</v>
      </c>
      <c r="K300" s="18">
        <f t="shared" si="20"/>
        <v>5</v>
      </c>
      <c r="L300" s="24">
        <f t="shared" si="21"/>
        <v>0</v>
      </c>
      <c r="M300" s="24">
        <f t="shared" si="22"/>
        <v>25</v>
      </c>
      <c r="N300" s="24">
        <f t="shared" si="23"/>
        <v>75</v>
      </c>
      <c r="O300" s="24">
        <f t="shared" si="24"/>
        <v>25</v>
      </c>
    </row>
    <row r="301" spans="1:15" x14ac:dyDescent="0.25">
      <c r="A301" s="13">
        <v>2981</v>
      </c>
      <c r="B301" s="14" t="s">
        <v>368</v>
      </c>
      <c r="C301" s="15">
        <v>0</v>
      </c>
      <c r="D301" s="16">
        <v>0</v>
      </c>
      <c r="E301" s="15">
        <v>1183.1999999999998</v>
      </c>
      <c r="F301" s="16">
        <v>10</v>
      </c>
      <c r="G301" s="15">
        <v>1183.1999999999998</v>
      </c>
      <c r="H301" s="17">
        <v>10</v>
      </c>
      <c r="I301" s="15">
        <v>1183.1999999999998</v>
      </c>
      <c r="J301" s="17">
        <v>10</v>
      </c>
      <c r="K301" s="18">
        <f t="shared" si="20"/>
        <v>30</v>
      </c>
      <c r="L301" s="24">
        <f t="shared" si="21"/>
        <v>0</v>
      </c>
      <c r="M301" s="24">
        <f t="shared" si="22"/>
        <v>1019.9999999999999</v>
      </c>
      <c r="N301" s="24">
        <f t="shared" si="23"/>
        <v>1019.9999999999999</v>
      </c>
      <c r="O301" s="24">
        <f t="shared" si="24"/>
        <v>1019.9999999999999</v>
      </c>
    </row>
    <row r="302" spans="1:15" x14ac:dyDescent="0.25">
      <c r="A302" s="13">
        <v>2981</v>
      </c>
      <c r="B302" s="14" t="s">
        <v>369</v>
      </c>
      <c r="C302" s="15">
        <v>0</v>
      </c>
      <c r="D302" s="16">
        <v>0</v>
      </c>
      <c r="E302" s="15">
        <v>0</v>
      </c>
      <c r="F302" s="16">
        <v>0</v>
      </c>
      <c r="G302" s="15">
        <v>1073</v>
      </c>
      <c r="H302" s="17">
        <v>5</v>
      </c>
      <c r="I302" s="15">
        <v>1073</v>
      </c>
      <c r="J302" s="17">
        <v>5</v>
      </c>
      <c r="K302" s="18">
        <f t="shared" si="20"/>
        <v>10</v>
      </c>
      <c r="L302" s="24">
        <f t="shared" si="21"/>
        <v>0</v>
      </c>
      <c r="M302" s="24">
        <f t="shared" si="22"/>
        <v>0</v>
      </c>
      <c r="N302" s="24">
        <f t="shared" si="23"/>
        <v>925.00000000000011</v>
      </c>
      <c r="O302" s="24">
        <f t="shared" si="24"/>
        <v>925.00000000000011</v>
      </c>
    </row>
    <row r="303" spans="1:15" x14ac:dyDescent="0.25">
      <c r="A303" s="13">
        <v>2981</v>
      </c>
      <c r="B303" s="14" t="s">
        <v>370</v>
      </c>
      <c r="C303" s="15">
        <v>0</v>
      </c>
      <c r="D303" s="16">
        <v>0</v>
      </c>
      <c r="E303" s="15">
        <v>0</v>
      </c>
      <c r="F303" s="16">
        <v>0</v>
      </c>
      <c r="G303" s="15">
        <v>423.40000000000003</v>
      </c>
      <c r="H303" s="17">
        <v>5</v>
      </c>
      <c r="I303" s="15">
        <v>423.40000000000003</v>
      </c>
      <c r="J303" s="17">
        <v>5</v>
      </c>
      <c r="K303" s="18">
        <f t="shared" si="20"/>
        <v>10</v>
      </c>
      <c r="L303" s="24">
        <f t="shared" si="21"/>
        <v>0</v>
      </c>
      <c r="M303" s="24">
        <f t="shared" si="22"/>
        <v>0</v>
      </c>
      <c r="N303" s="24">
        <f t="shared" si="23"/>
        <v>365.00000000000006</v>
      </c>
      <c r="O303" s="24">
        <f t="shared" si="24"/>
        <v>365.00000000000006</v>
      </c>
    </row>
    <row r="304" spans="1:15" x14ac:dyDescent="0.25">
      <c r="A304" s="13">
        <v>2981</v>
      </c>
      <c r="B304" s="14" t="s">
        <v>371</v>
      </c>
      <c r="C304" s="15">
        <v>0</v>
      </c>
      <c r="D304" s="16">
        <v>0</v>
      </c>
      <c r="E304" s="15">
        <v>0</v>
      </c>
      <c r="F304" s="16">
        <v>0</v>
      </c>
      <c r="G304" s="15">
        <v>58</v>
      </c>
      <c r="H304" s="17">
        <v>5</v>
      </c>
      <c r="I304" s="15">
        <v>58</v>
      </c>
      <c r="J304" s="17">
        <v>5</v>
      </c>
      <c r="K304" s="18">
        <f t="shared" si="20"/>
        <v>10</v>
      </c>
      <c r="L304" s="24">
        <f t="shared" si="21"/>
        <v>0</v>
      </c>
      <c r="M304" s="24">
        <f t="shared" si="22"/>
        <v>0</v>
      </c>
      <c r="N304" s="24">
        <f t="shared" si="23"/>
        <v>50</v>
      </c>
      <c r="O304" s="24">
        <f t="shared" si="24"/>
        <v>50</v>
      </c>
    </row>
    <row r="305" spans="1:15" x14ac:dyDescent="0.25">
      <c r="A305" s="13">
        <v>2981</v>
      </c>
      <c r="B305" s="14" t="s">
        <v>372</v>
      </c>
      <c r="C305" s="15">
        <v>0</v>
      </c>
      <c r="D305" s="16">
        <v>0</v>
      </c>
      <c r="E305" s="15">
        <v>0</v>
      </c>
      <c r="F305" s="16"/>
      <c r="G305" s="15">
        <v>684.4</v>
      </c>
      <c r="H305" s="17">
        <v>10</v>
      </c>
      <c r="I305" s="15">
        <v>684.4</v>
      </c>
      <c r="J305" s="17">
        <v>10</v>
      </c>
      <c r="K305" s="18">
        <f t="shared" si="20"/>
        <v>20</v>
      </c>
      <c r="L305" s="24">
        <f t="shared" si="21"/>
        <v>0</v>
      </c>
      <c r="M305" s="24">
        <f t="shared" si="22"/>
        <v>0</v>
      </c>
      <c r="N305" s="24">
        <f t="shared" si="23"/>
        <v>590</v>
      </c>
      <c r="O305" s="24">
        <f t="shared" si="24"/>
        <v>590</v>
      </c>
    </row>
    <row r="306" spans="1:15" x14ac:dyDescent="0.25">
      <c r="A306" s="13">
        <v>2981</v>
      </c>
      <c r="B306" s="14" t="s">
        <v>189</v>
      </c>
      <c r="C306" s="15">
        <v>0</v>
      </c>
      <c r="D306" s="16">
        <v>0</v>
      </c>
      <c r="E306" s="15">
        <v>672.8</v>
      </c>
      <c r="F306" s="16">
        <v>1</v>
      </c>
      <c r="G306" s="15">
        <v>2018.3999999999999</v>
      </c>
      <c r="H306" s="17">
        <v>3</v>
      </c>
      <c r="I306" s="15">
        <v>672.8</v>
      </c>
      <c r="J306" s="17">
        <v>1</v>
      </c>
      <c r="K306" s="18">
        <f t="shared" si="20"/>
        <v>5</v>
      </c>
      <c r="L306" s="24">
        <f t="shared" si="21"/>
        <v>0</v>
      </c>
      <c r="M306" s="24">
        <f t="shared" si="22"/>
        <v>580</v>
      </c>
      <c r="N306" s="24">
        <f t="shared" si="23"/>
        <v>1740</v>
      </c>
      <c r="O306" s="24">
        <f t="shared" si="24"/>
        <v>580</v>
      </c>
    </row>
    <row r="307" spans="1:15" x14ac:dyDescent="0.25">
      <c r="A307" s="13">
        <v>2981</v>
      </c>
      <c r="B307" s="14" t="s">
        <v>190</v>
      </c>
      <c r="C307" s="15">
        <v>0</v>
      </c>
      <c r="D307" s="16">
        <v>0</v>
      </c>
      <c r="E307" s="15">
        <v>684.4</v>
      </c>
      <c r="F307" s="16">
        <v>1</v>
      </c>
      <c r="G307" s="15">
        <v>2053.1999999999998</v>
      </c>
      <c r="H307" s="17">
        <v>3</v>
      </c>
      <c r="I307" s="15">
        <v>684.4</v>
      </c>
      <c r="J307" s="17">
        <v>1</v>
      </c>
      <c r="K307" s="18">
        <f t="shared" si="20"/>
        <v>5</v>
      </c>
      <c r="L307" s="24">
        <f t="shared" si="21"/>
        <v>0</v>
      </c>
      <c r="M307" s="24">
        <f t="shared" si="22"/>
        <v>590</v>
      </c>
      <c r="N307" s="24">
        <f t="shared" si="23"/>
        <v>1770</v>
      </c>
      <c r="O307" s="24">
        <f t="shared" si="24"/>
        <v>590</v>
      </c>
    </row>
    <row r="308" spans="1:15" x14ac:dyDescent="0.25">
      <c r="A308" s="13">
        <v>2981</v>
      </c>
      <c r="B308" s="14" t="s">
        <v>191</v>
      </c>
      <c r="C308" s="15">
        <v>0</v>
      </c>
      <c r="D308" s="16">
        <v>0</v>
      </c>
      <c r="E308" s="15">
        <v>696</v>
      </c>
      <c r="F308" s="16">
        <v>1</v>
      </c>
      <c r="G308" s="15">
        <v>2088</v>
      </c>
      <c r="H308" s="17">
        <v>3</v>
      </c>
      <c r="I308" s="15">
        <v>696</v>
      </c>
      <c r="J308" s="17">
        <v>1</v>
      </c>
      <c r="K308" s="18">
        <f t="shared" si="20"/>
        <v>5</v>
      </c>
      <c r="L308" s="24">
        <f t="shared" si="21"/>
        <v>0</v>
      </c>
      <c r="M308" s="24">
        <f t="shared" si="22"/>
        <v>600</v>
      </c>
      <c r="N308" s="24">
        <f t="shared" si="23"/>
        <v>1800.0000000000002</v>
      </c>
      <c r="O308" s="24">
        <f t="shared" si="24"/>
        <v>600</v>
      </c>
    </row>
    <row r="309" spans="1:15" x14ac:dyDescent="0.25">
      <c r="A309" s="13">
        <v>2961</v>
      </c>
      <c r="B309" s="14" t="s">
        <v>68</v>
      </c>
      <c r="C309" s="15">
        <v>0</v>
      </c>
      <c r="D309" s="16">
        <v>0</v>
      </c>
      <c r="E309" s="15">
        <v>2691.2</v>
      </c>
      <c r="F309" s="16">
        <v>4</v>
      </c>
      <c r="G309" s="15">
        <v>2691.2</v>
      </c>
      <c r="H309" s="17">
        <v>4</v>
      </c>
      <c r="I309" s="15">
        <v>1345.6</v>
      </c>
      <c r="J309" s="17">
        <v>2</v>
      </c>
      <c r="K309" s="18">
        <f t="shared" si="20"/>
        <v>10</v>
      </c>
      <c r="L309" s="24">
        <f t="shared" si="21"/>
        <v>0</v>
      </c>
      <c r="M309" s="24">
        <f t="shared" si="22"/>
        <v>2320</v>
      </c>
      <c r="N309" s="24">
        <f t="shared" si="23"/>
        <v>2320</v>
      </c>
      <c r="O309" s="24">
        <f t="shared" si="24"/>
        <v>1160</v>
      </c>
    </row>
    <row r="310" spans="1:15" x14ac:dyDescent="0.25">
      <c r="A310" s="13">
        <v>2961</v>
      </c>
      <c r="B310" s="14" t="s">
        <v>69</v>
      </c>
      <c r="C310" s="15">
        <v>0</v>
      </c>
      <c r="D310" s="16">
        <v>0</v>
      </c>
      <c r="E310" s="15">
        <v>1368.8</v>
      </c>
      <c r="F310" s="16">
        <v>2</v>
      </c>
      <c r="G310" s="15">
        <v>2053.1999999999998</v>
      </c>
      <c r="H310" s="17">
        <v>3</v>
      </c>
      <c r="I310" s="15">
        <v>684.4</v>
      </c>
      <c r="J310" s="17">
        <v>1</v>
      </c>
      <c r="K310" s="18">
        <f t="shared" si="20"/>
        <v>6</v>
      </c>
      <c r="L310" s="24">
        <f t="shared" si="21"/>
        <v>0</v>
      </c>
      <c r="M310" s="24">
        <f t="shared" si="22"/>
        <v>1180</v>
      </c>
      <c r="N310" s="24">
        <f t="shared" si="23"/>
        <v>1770</v>
      </c>
      <c r="O310" s="24">
        <f t="shared" si="24"/>
        <v>590</v>
      </c>
    </row>
    <row r="311" spans="1:15" x14ac:dyDescent="0.25">
      <c r="A311" s="13">
        <v>2961</v>
      </c>
      <c r="B311" s="14" t="s">
        <v>70</v>
      </c>
      <c r="C311" s="15">
        <v>0</v>
      </c>
      <c r="D311" s="16">
        <v>0</v>
      </c>
      <c r="E311" s="15">
        <v>2946.3999999999996</v>
      </c>
      <c r="F311" s="16">
        <v>10</v>
      </c>
      <c r="G311" s="15">
        <v>2946.3999999999996</v>
      </c>
      <c r="H311" s="17">
        <v>10</v>
      </c>
      <c r="I311" s="15">
        <v>0</v>
      </c>
      <c r="J311" s="17">
        <v>0</v>
      </c>
      <c r="K311" s="18">
        <f t="shared" si="20"/>
        <v>20</v>
      </c>
      <c r="L311" s="24">
        <f t="shared" si="21"/>
        <v>0</v>
      </c>
      <c r="M311" s="24">
        <f t="shared" si="22"/>
        <v>2540</v>
      </c>
      <c r="N311" s="24">
        <f t="shared" si="23"/>
        <v>2540</v>
      </c>
      <c r="O311" s="24">
        <f t="shared" si="24"/>
        <v>0</v>
      </c>
    </row>
    <row r="312" spans="1:15" x14ac:dyDescent="0.25">
      <c r="A312" s="13">
        <v>2981</v>
      </c>
      <c r="B312" s="14" t="s">
        <v>192</v>
      </c>
      <c r="C312" s="15">
        <v>0</v>
      </c>
      <c r="D312" s="16">
        <v>0</v>
      </c>
      <c r="E312" s="15">
        <v>103.24</v>
      </c>
      <c r="F312" s="16">
        <v>1</v>
      </c>
      <c r="G312" s="15">
        <v>206.48</v>
      </c>
      <c r="H312" s="17">
        <v>2</v>
      </c>
      <c r="I312" s="15">
        <v>0</v>
      </c>
      <c r="J312" s="17">
        <v>0</v>
      </c>
      <c r="K312" s="18">
        <f t="shared" si="20"/>
        <v>3</v>
      </c>
      <c r="L312" s="24">
        <f t="shared" si="21"/>
        <v>0</v>
      </c>
      <c r="M312" s="24">
        <f t="shared" si="22"/>
        <v>89</v>
      </c>
      <c r="N312" s="24">
        <f t="shared" si="23"/>
        <v>178</v>
      </c>
      <c r="O312" s="24">
        <f t="shared" si="24"/>
        <v>0</v>
      </c>
    </row>
    <row r="313" spans="1:15" x14ac:dyDescent="0.25">
      <c r="A313" s="13">
        <v>2961</v>
      </c>
      <c r="B313" s="14" t="s">
        <v>272</v>
      </c>
      <c r="C313" s="15">
        <v>0</v>
      </c>
      <c r="D313" s="16">
        <v>0</v>
      </c>
      <c r="E313" s="15">
        <v>6023.2000000000007</v>
      </c>
      <c r="F313" s="16">
        <v>20</v>
      </c>
      <c r="G313" s="15">
        <v>4517.4000000000005</v>
      </c>
      <c r="H313" s="17">
        <v>15</v>
      </c>
      <c r="I313" s="15">
        <v>4517.4000000000005</v>
      </c>
      <c r="J313" s="17">
        <v>15</v>
      </c>
      <c r="K313" s="18">
        <f t="shared" si="20"/>
        <v>50</v>
      </c>
      <c r="L313" s="24">
        <f t="shared" si="21"/>
        <v>0</v>
      </c>
      <c r="M313" s="24">
        <f t="shared" si="22"/>
        <v>5192.4137931034493</v>
      </c>
      <c r="N313" s="24">
        <f t="shared" si="23"/>
        <v>3894.310344827587</v>
      </c>
      <c r="O313" s="24">
        <f t="shared" si="24"/>
        <v>3894.310344827587</v>
      </c>
    </row>
    <row r="314" spans="1:15" ht="36" x14ac:dyDescent="0.25">
      <c r="A314" s="13">
        <v>2981</v>
      </c>
      <c r="B314" s="14" t="s">
        <v>373</v>
      </c>
      <c r="C314" s="15">
        <v>0</v>
      </c>
      <c r="D314" s="16">
        <v>0</v>
      </c>
      <c r="E314" s="15">
        <v>1392</v>
      </c>
      <c r="F314" s="16">
        <v>1</v>
      </c>
      <c r="G314" s="15">
        <v>0</v>
      </c>
      <c r="H314" s="17">
        <v>0</v>
      </c>
      <c r="I314" s="15">
        <v>0</v>
      </c>
      <c r="J314" s="17">
        <v>0</v>
      </c>
      <c r="K314" s="18">
        <f t="shared" si="20"/>
        <v>1</v>
      </c>
      <c r="L314" s="24">
        <f t="shared" si="21"/>
        <v>0</v>
      </c>
      <c r="M314" s="24">
        <f t="shared" si="22"/>
        <v>1200</v>
      </c>
      <c r="N314" s="24">
        <f t="shared" si="23"/>
        <v>0</v>
      </c>
      <c r="O314" s="24">
        <f t="shared" si="24"/>
        <v>0</v>
      </c>
    </row>
    <row r="315" spans="1:15" x14ac:dyDescent="0.25">
      <c r="A315" s="13">
        <v>2981</v>
      </c>
      <c r="B315" s="14" t="s">
        <v>193</v>
      </c>
      <c r="C315" s="15">
        <v>0</v>
      </c>
      <c r="D315" s="16">
        <v>0</v>
      </c>
      <c r="E315" s="15">
        <v>10711.44</v>
      </c>
      <c r="F315" s="16">
        <v>6</v>
      </c>
      <c r="G315" s="15">
        <v>14281.92</v>
      </c>
      <c r="H315" s="17">
        <v>8</v>
      </c>
      <c r="I315" s="15">
        <v>10711.44</v>
      </c>
      <c r="J315" s="17">
        <v>6</v>
      </c>
      <c r="K315" s="18">
        <f t="shared" si="20"/>
        <v>20</v>
      </c>
      <c r="L315" s="24">
        <f t="shared" si="21"/>
        <v>0</v>
      </c>
      <c r="M315" s="24">
        <f t="shared" si="22"/>
        <v>9234.0000000000018</v>
      </c>
      <c r="N315" s="24">
        <f t="shared" si="23"/>
        <v>12312.000000000002</v>
      </c>
      <c r="O315" s="24">
        <f t="shared" si="24"/>
        <v>9234.0000000000018</v>
      </c>
    </row>
    <row r="316" spans="1:15" x14ac:dyDescent="0.25">
      <c r="A316" s="13">
        <v>2961</v>
      </c>
      <c r="B316" s="14" t="s">
        <v>273</v>
      </c>
      <c r="C316" s="15">
        <v>0</v>
      </c>
      <c r="D316" s="16">
        <v>0</v>
      </c>
      <c r="E316" s="15">
        <v>1450</v>
      </c>
      <c r="F316" s="16">
        <v>2</v>
      </c>
      <c r="G316" s="15">
        <v>2900</v>
      </c>
      <c r="H316" s="17">
        <v>4</v>
      </c>
      <c r="I316" s="15">
        <v>2900</v>
      </c>
      <c r="J316" s="17">
        <v>4</v>
      </c>
      <c r="K316" s="18">
        <f t="shared" si="20"/>
        <v>10</v>
      </c>
      <c r="L316" s="24">
        <f t="shared" si="21"/>
        <v>0</v>
      </c>
      <c r="M316" s="24">
        <f t="shared" si="22"/>
        <v>1250</v>
      </c>
      <c r="N316" s="24">
        <f t="shared" si="23"/>
        <v>2500</v>
      </c>
      <c r="O316" s="24">
        <f t="shared" si="24"/>
        <v>2500</v>
      </c>
    </row>
    <row r="317" spans="1:15" x14ac:dyDescent="0.25">
      <c r="A317" s="13">
        <v>2961</v>
      </c>
      <c r="B317" s="14" t="s">
        <v>274</v>
      </c>
      <c r="C317" s="15">
        <v>0</v>
      </c>
      <c r="D317" s="16">
        <v>0</v>
      </c>
      <c r="E317" s="15">
        <v>1176.24</v>
      </c>
      <c r="F317" s="16">
        <v>2</v>
      </c>
      <c r="G317" s="15">
        <v>1176.24</v>
      </c>
      <c r="H317" s="17">
        <v>2</v>
      </c>
      <c r="I317" s="15">
        <v>588.12</v>
      </c>
      <c r="J317" s="17">
        <v>1</v>
      </c>
      <c r="K317" s="18">
        <f t="shared" si="20"/>
        <v>5</v>
      </c>
      <c r="L317" s="24">
        <f t="shared" si="21"/>
        <v>0</v>
      </c>
      <c r="M317" s="24">
        <f t="shared" si="22"/>
        <v>1014.0000000000001</v>
      </c>
      <c r="N317" s="24">
        <f t="shared" si="23"/>
        <v>1014.0000000000001</v>
      </c>
      <c r="O317" s="24">
        <f t="shared" si="24"/>
        <v>507.00000000000006</v>
      </c>
    </row>
    <row r="318" spans="1:15" x14ac:dyDescent="0.25">
      <c r="A318" s="13">
        <v>2981</v>
      </c>
      <c r="B318" s="14" t="s">
        <v>194</v>
      </c>
      <c r="C318" s="15">
        <v>0</v>
      </c>
      <c r="D318" s="16">
        <v>0</v>
      </c>
      <c r="E318" s="15">
        <v>348</v>
      </c>
      <c r="F318" s="16">
        <v>2</v>
      </c>
      <c r="G318" s="15">
        <v>696</v>
      </c>
      <c r="H318" s="17">
        <v>4</v>
      </c>
      <c r="I318" s="15">
        <v>696</v>
      </c>
      <c r="J318" s="17">
        <v>4</v>
      </c>
      <c r="K318" s="18">
        <f t="shared" si="20"/>
        <v>10</v>
      </c>
      <c r="L318" s="24">
        <f t="shared" si="21"/>
        <v>0</v>
      </c>
      <c r="M318" s="24">
        <f t="shared" si="22"/>
        <v>300</v>
      </c>
      <c r="N318" s="24">
        <f t="shared" si="23"/>
        <v>600</v>
      </c>
      <c r="O318" s="24">
        <f t="shared" si="24"/>
        <v>600</v>
      </c>
    </row>
    <row r="319" spans="1:15" x14ac:dyDescent="0.25">
      <c r="A319" s="13">
        <v>2981</v>
      </c>
      <c r="B319" s="14" t="s">
        <v>195</v>
      </c>
      <c r="C319" s="15">
        <v>0</v>
      </c>
      <c r="D319" s="16">
        <v>0</v>
      </c>
      <c r="E319" s="15">
        <v>1218</v>
      </c>
      <c r="F319" s="16">
        <v>6</v>
      </c>
      <c r="G319" s="15">
        <v>1624</v>
      </c>
      <c r="H319" s="17">
        <v>8</v>
      </c>
      <c r="I319" s="15">
        <v>1218</v>
      </c>
      <c r="J319" s="17">
        <v>6</v>
      </c>
      <c r="K319" s="18">
        <f t="shared" si="20"/>
        <v>20</v>
      </c>
      <c r="L319" s="24">
        <f t="shared" si="21"/>
        <v>0</v>
      </c>
      <c r="M319" s="24">
        <f t="shared" si="22"/>
        <v>1050</v>
      </c>
      <c r="N319" s="24">
        <f t="shared" si="23"/>
        <v>1400</v>
      </c>
      <c r="O319" s="24">
        <f t="shared" si="24"/>
        <v>1050</v>
      </c>
    </row>
    <row r="320" spans="1:15" x14ac:dyDescent="0.25">
      <c r="A320" s="13">
        <v>2981</v>
      </c>
      <c r="B320" s="14" t="s">
        <v>196</v>
      </c>
      <c r="C320" s="15">
        <v>0</v>
      </c>
      <c r="D320" s="16">
        <v>0</v>
      </c>
      <c r="E320" s="15">
        <v>208.79999999999998</v>
      </c>
      <c r="F320" s="16">
        <v>1</v>
      </c>
      <c r="G320" s="15">
        <v>417.59999999999997</v>
      </c>
      <c r="H320" s="17">
        <v>2</v>
      </c>
      <c r="I320" s="15">
        <v>417.59999999999997</v>
      </c>
      <c r="J320" s="17">
        <v>2</v>
      </c>
      <c r="K320" s="18">
        <f t="shared" si="20"/>
        <v>5</v>
      </c>
      <c r="L320" s="24">
        <f t="shared" si="21"/>
        <v>0</v>
      </c>
      <c r="M320" s="24">
        <f t="shared" si="22"/>
        <v>180</v>
      </c>
      <c r="N320" s="24">
        <f t="shared" si="23"/>
        <v>360</v>
      </c>
      <c r="O320" s="24">
        <f t="shared" si="24"/>
        <v>360</v>
      </c>
    </row>
    <row r="321" spans="1:15" x14ac:dyDescent="0.25">
      <c r="A321" s="13">
        <v>2981</v>
      </c>
      <c r="B321" s="14" t="s">
        <v>197</v>
      </c>
      <c r="C321" s="15">
        <v>0</v>
      </c>
      <c r="D321" s="16">
        <v>0</v>
      </c>
      <c r="E321" s="15">
        <v>1809.6</v>
      </c>
      <c r="F321" s="16">
        <v>6</v>
      </c>
      <c r="G321" s="15">
        <v>2412.7999999999997</v>
      </c>
      <c r="H321" s="17">
        <v>8</v>
      </c>
      <c r="I321" s="15">
        <v>1809.6</v>
      </c>
      <c r="J321" s="17">
        <v>6</v>
      </c>
      <c r="K321" s="18">
        <f t="shared" si="20"/>
        <v>20</v>
      </c>
      <c r="L321" s="24">
        <f t="shared" si="21"/>
        <v>0</v>
      </c>
      <c r="M321" s="24">
        <f t="shared" si="22"/>
        <v>1560</v>
      </c>
      <c r="N321" s="24">
        <f t="shared" si="23"/>
        <v>2080</v>
      </c>
      <c r="O321" s="24">
        <f t="shared" si="24"/>
        <v>1560</v>
      </c>
    </row>
    <row r="322" spans="1:15" x14ac:dyDescent="0.25">
      <c r="A322" s="13">
        <v>2981</v>
      </c>
      <c r="B322" s="14" t="s">
        <v>198</v>
      </c>
      <c r="C322" s="15">
        <v>0</v>
      </c>
      <c r="D322" s="16">
        <v>0</v>
      </c>
      <c r="E322" s="15">
        <v>7400.8</v>
      </c>
      <c r="F322" s="16">
        <v>2</v>
      </c>
      <c r="G322" s="15">
        <v>7400.8</v>
      </c>
      <c r="H322" s="17">
        <v>2</v>
      </c>
      <c r="I322" s="15">
        <v>7400.8</v>
      </c>
      <c r="J322" s="17">
        <v>2</v>
      </c>
      <c r="K322" s="18">
        <f t="shared" ref="K322:K371" si="25">SUM(D322,F322,H322,J322)</f>
        <v>6</v>
      </c>
      <c r="L322" s="24">
        <f t="shared" ref="L322:L371" si="26">C322/1.16</f>
        <v>0</v>
      </c>
      <c r="M322" s="24">
        <f t="shared" ref="M322:M371" si="27">E322/1.16</f>
        <v>6380.0000000000009</v>
      </c>
      <c r="N322" s="24">
        <f t="shared" ref="N322:N371" si="28">G322/1.16</f>
        <v>6380.0000000000009</v>
      </c>
      <c r="O322" s="24">
        <f t="shared" ref="O322:O371" si="29">I322/1.16</f>
        <v>6380.0000000000009</v>
      </c>
    </row>
    <row r="323" spans="1:15" x14ac:dyDescent="0.25">
      <c r="A323" s="13">
        <v>2961</v>
      </c>
      <c r="B323" s="14" t="s">
        <v>71</v>
      </c>
      <c r="C323" s="15">
        <v>0</v>
      </c>
      <c r="D323" s="16">
        <v>0</v>
      </c>
      <c r="E323" s="15">
        <v>8999.2800000000007</v>
      </c>
      <c r="F323" s="16">
        <v>2</v>
      </c>
      <c r="G323" s="15">
        <v>0</v>
      </c>
      <c r="H323" s="17">
        <v>0</v>
      </c>
      <c r="I323" s="15">
        <v>0</v>
      </c>
      <c r="J323" s="17">
        <v>0</v>
      </c>
      <c r="K323" s="18">
        <f t="shared" si="25"/>
        <v>2</v>
      </c>
      <c r="L323" s="24">
        <f t="shared" si="26"/>
        <v>0</v>
      </c>
      <c r="M323" s="24">
        <f t="shared" si="27"/>
        <v>7758.0000000000009</v>
      </c>
      <c r="N323" s="24">
        <f t="shared" si="28"/>
        <v>0</v>
      </c>
      <c r="O323" s="24">
        <f t="shared" si="29"/>
        <v>0</v>
      </c>
    </row>
    <row r="324" spans="1:15" x14ac:dyDescent="0.25">
      <c r="A324" s="13">
        <v>2961</v>
      </c>
      <c r="B324" s="14" t="s">
        <v>72</v>
      </c>
      <c r="C324" s="15">
        <v>0</v>
      </c>
      <c r="D324" s="16">
        <v>0</v>
      </c>
      <c r="E324" s="15">
        <v>8999.2800000000007</v>
      </c>
      <c r="F324" s="16">
        <v>2</v>
      </c>
      <c r="G324" s="15">
        <v>0</v>
      </c>
      <c r="H324" s="17">
        <v>0</v>
      </c>
      <c r="I324" s="15">
        <v>0</v>
      </c>
      <c r="J324" s="17">
        <v>0</v>
      </c>
      <c r="K324" s="18">
        <f t="shared" si="25"/>
        <v>2</v>
      </c>
      <c r="L324" s="24">
        <f t="shared" si="26"/>
        <v>0</v>
      </c>
      <c r="M324" s="24">
        <f t="shared" si="27"/>
        <v>7758.0000000000009</v>
      </c>
      <c r="N324" s="24">
        <f t="shared" si="28"/>
        <v>0</v>
      </c>
      <c r="O324" s="24">
        <f t="shared" si="29"/>
        <v>0</v>
      </c>
    </row>
    <row r="325" spans="1:15" x14ac:dyDescent="0.25">
      <c r="A325" s="13">
        <v>2981</v>
      </c>
      <c r="B325" s="14" t="s">
        <v>374</v>
      </c>
      <c r="C325" s="15">
        <v>565.15199999999993</v>
      </c>
      <c r="D325" s="16">
        <v>1</v>
      </c>
      <c r="E325" s="15">
        <v>0</v>
      </c>
      <c r="F325" s="16">
        <v>0</v>
      </c>
      <c r="G325" s="15">
        <v>0</v>
      </c>
      <c r="H325" s="17">
        <v>0</v>
      </c>
      <c r="I325" s="15">
        <v>0</v>
      </c>
      <c r="J325" s="17">
        <v>0</v>
      </c>
      <c r="K325" s="18">
        <f t="shared" si="25"/>
        <v>1</v>
      </c>
      <c r="L325" s="24">
        <f t="shared" si="26"/>
        <v>487.2</v>
      </c>
      <c r="M325" s="24">
        <f t="shared" si="27"/>
        <v>0</v>
      </c>
      <c r="N325" s="24">
        <f t="shared" si="28"/>
        <v>0</v>
      </c>
      <c r="O325" s="24">
        <f t="shared" si="29"/>
        <v>0</v>
      </c>
    </row>
    <row r="326" spans="1:15" x14ac:dyDescent="0.25">
      <c r="A326" s="13">
        <v>2981</v>
      </c>
      <c r="B326" s="14" t="s">
        <v>73</v>
      </c>
      <c r="C326" s="15">
        <v>0</v>
      </c>
      <c r="D326" s="16">
        <v>0</v>
      </c>
      <c r="E326" s="15">
        <v>2076.4</v>
      </c>
      <c r="F326" s="16">
        <v>2</v>
      </c>
      <c r="G326" s="15">
        <v>2076.4</v>
      </c>
      <c r="H326" s="17">
        <v>2</v>
      </c>
      <c r="I326" s="15">
        <v>2076.4</v>
      </c>
      <c r="J326" s="17">
        <v>2</v>
      </c>
      <c r="K326" s="18">
        <f t="shared" si="25"/>
        <v>6</v>
      </c>
      <c r="L326" s="24">
        <f t="shared" si="26"/>
        <v>0</v>
      </c>
      <c r="M326" s="24">
        <f t="shared" si="27"/>
        <v>1790.0000000000002</v>
      </c>
      <c r="N326" s="24">
        <f t="shared" si="28"/>
        <v>1790.0000000000002</v>
      </c>
      <c r="O326" s="24">
        <f t="shared" si="29"/>
        <v>1790.0000000000002</v>
      </c>
    </row>
    <row r="327" spans="1:15" x14ac:dyDescent="0.25">
      <c r="A327" s="13">
        <v>2981</v>
      </c>
      <c r="B327" s="14" t="s">
        <v>74</v>
      </c>
      <c r="C327" s="15">
        <v>0</v>
      </c>
      <c r="D327" s="16">
        <v>0</v>
      </c>
      <c r="E327" s="15">
        <v>897.84</v>
      </c>
      <c r="F327" s="16">
        <v>2</v>
      </c>
      <c r="G327" s="15">
        <v>897.84</v>
      </c>
      <c r="H327" s="17">
        <v>2</v>
      </c>
      <c r="I327" s="15">
        <v>897.84</v>
      </c>
      <c r="J327" s="17">
        <v>2</v>
      </c>
      <c r="K327" s="18">
        <f t="shared" si="25"/>
        <v>6</v>
      </c>
      <c r="L327" s="24">
        <f t="shared" si="26"/>
        <v>0</v>
      </c>
      <c r="M327" s="24">
        <f t="shared" si="27"/>
        <v>774.00000000000011</v>
      </c>
      <c r="N327" s="24">
        <f t="shared" si="28"/>
        <v>774.00000000000011</v>
      </c>
      <c r="O327" s="24">
        <f t="shared" si="29"/>
        <v>774.00000000000011</v>
      </c>
    </row>
    <row r="328" spans="1:15" x14ac:dyDescent="0.25">
      <c r="A328" s="13">
        <v>2981</v>
      </c>
      <c r="B328" s="14" t="s">
        <v>199</v>
      </c>
      <c r="C328" s="15">
        <v>0</v>
      </c>
      <c r="D328" s="16">
        <v>0</v>
      </c>
      <c r="E328" s="15">
        <v>881.59999999999991</v>
      </c>
      <c r="F328" s="16">
        <v>2</v>
      </c>
      <c r="G328" s="15">
        <v>1322.3999999999999</v>
      </c>
      <c r="H328" s="17">
        <v>3</v>
      </c>
      <c r="I328" s="15">
        <v>1322.3999999999999</v>
      </c>
      <c r="J328" s="17">
        <v>3</v>
      </c>
      <c r="K328" s="18">
        <f t="shared" si="25"/>
        <v>8</v>
      </c>
      <c r="L328" s="24">
        <f t="shared" si="26"/>
        <v>0</v>
      </c>
      <c r="M328" s="24">
        <f t="shared" si="27"/>
        <v>760</v>
      </c>
      <c r="N328" s="24">
        <f t="shared" si="28"/>
        <v>1140</v>
      </c>
      <c r="O328" s="24">
        <f t="shared" si="29"/>
        <v>1140</v>
      </c>
    </row>
    <row r="329" spans="1:15" x14ac:dyDescent="0.25">
      <c r="A329" s="13">
        <v>2981</v>
      </c>
      <c r="B329" s="14" t="s">
        <v>200</v>
      </c>
      <c r="C329" s="15">
        <v>0</v>
      </c>
      <c r="D329" s="16">
        <v>0</v>
      </c>
      <c r="E329" s="15">
        <v>262.16000000000003</v>
      </c>
      <c r="F329" s="16">
        <v>2</v>
      </c>
      <c r="G329" s="15">
        <v>524.32000000000005</v>
      </c>
      <c r="H329" s="17">
        <v>4</v>
      </c>
      <c r="I329" s="15">
        <v>524.32000000000005</v>
      </c>
      <c r="J329" s="17">
        <v>4</v>
      </c>
      <c r="K329" s="18">
        <f t="shared" si="25"/>
        <v>10</v>
      </c>
      <c r="L329" s="24">
        <f t="shared" si="26"/>
        <v>0</v>
      </c>
      <c r="M329" s="24">
        <f t="shared" si="27"/>
        <v>226.00000000000003</v>
      </c>
      <c r="N329" s="24">
        <f t="shared" si="28"/>
        <v>452.00000000000006</v>
      </c>
      <c r="O329" s="24">
        <f t="shared" si="29"/>
        <v>452.00000000000006</v>
      </c>
    </row>
    <row r="330" spans="1:15" x14ac:dyDescent="0.25">
      <c r="A330" s="13">
        <v>2961</v>
      </c>
      <c r="B330" s="14" t="s">
        <v>275</v>
      </c>
      <c r="C330" s="15">
        <v>0</v>
      </c>
      <c r="D330" s="16">
        <v>0</v>
      </c>
      <c r="E330" s="15">
        <v>2157.6</v>
      </c>
      <c r="F330" s="16">
        <v>4</v>
      </c>
      <c r="G330" s="15">
        <v>2157.6</v>
      </c>
      <c r="H330" s="17">
        <v>4</v>
      </c>
      <c r="I330" s="15">
        <v>2157.6</v>
      </c>
      <c r="J330" s="17">
        <v>4</v>
      </c>
      <c r="K330" s="18">
        <f t="shared" si="25"/>
        <v>12</v>
      </c>
      <c r="L330" s="24">
        <f t="shared" si="26"/>
        <v>0</v>
      </c>
      <c r="M330" s="24">
        <f t="shared" si="27"/>
        <v>1860</v>
      </c>
      <c r="N330" s="24">
        <f t="shared" si="28"/>
        <v>1860</v>
      </c>
      <c r="O330" s="24">
        <f t="shared" si="29"/>
        <v>1860</v>
      </c>
    </row>
    <row r="331" spans="1:15" x14ac:dyDescent="0.25">
      <c r="A331" s="13">
        <v>2981</v>
      </c>
      <c r="B331" s="14" t="s">
        <v>75</v>
      </c>
      <c r="C331" s="15">
        <v>0</v>
      </c>
      <c r="D331" s="16">
        <v>0</v>
      </c>
      <c r="E331" s="15">
        <v>1060.24</v>
      </c>
      <c r="F331" s="16">
        <v>2</v>
      </c>
      <c r="G331" s="15">
        <v>1060.24</v>
      </c>
      <c r="H331" s="17">
        <v>2</v>
      </c>
      <c r="I331" s="15">
        <v>530.12</v>
      </c>
      <c r="J331" s="17">
        <v>1</v>
      </c>
      <c r="K331" s="18">
        <f t="shared" si="25"/>
        <v>5</v>
      </c>
      <c r="L331" s="24">
        <f t="shared" si="26"/>
        <v>0</v>
      </c>
      <c r="M331" s="24">
        <f t="shared" si="27"/>
        <v>914.00000000000011</v>
      </c>
      <c r="N331" s="24">
        <f t="shared" si="28"/>
        <v>914.00000000000011</v>
      </c>
      <c r="O331" s="24">
        <f t="shared" si="29"/>
        <v>457.00000000000006</v>
      </c>
    </row>
    <row r="332" spans="1:15" x14ac:dyDescent="0.25">
      <c r="A332" s="13">
        <v>2961</v>
      </c>
      <c r="B332" s="14" t="s">
        <v>76</v>
      </c>
      <c r="C332" s="15">
        <v>0</v>
      </c>
      <c r="D332" s="16">
        <v>0</v>
      </c>
      <c r="E332" s="15">
        <v>2204</v>
      </c>
      <c r="F332" s="16">
        <v>4</v>
      </c>
      <c r="G332" s="15">
        <v>2204</v>
      </c>
      <c r="H332" s="17">
        <v>4</v>
      </c>
      <c r="I332" s="15">
        <v>1102</v>
      </c>
      <c r="J332" s="17">
        <v>2</v>
      </c>
      <c r="K332" s="18">
        <f t="shared" si="25"/>
        <v>10</v>
      </c>
      <c r="L332" s="24">
        <f t="shared" si="26"/>
        <v>0</v>
      </c>
      <c r="M332" s="24">
        <f t="shared" si="27"/>
        <v>1900.0000000000002</v>
      </c>
      <c r="N332" s="24">
        <f t="shared" si="28"/>
        <v>1900.0000000000002</v>
      </c>
      <c r="O332" s="24">
        <f t="shared" si="29"/>
        <v>950.00000000000011</v>
      </c>
    </row>
    <row r="333" spans="1:15" x14ac:dyDescent="0.25">
      <c r="A333" s="13">
        <v>2981</v>
      </c>
      <c r="B333" s="14" t="s">
        <v>105</v>
      </c>
      <c r="C333" s="15">
        <v>0</v>
      </c>
      <c r="D333" s="16">
        <v>0</v>
      </c>
      <c r="E333" s="15">
        <v>11716</v>
      </c>
      <c r="F333" s="16">
        <v>4</v>
      </c>
      <c r="G333" s="15">
        <v>11716</v>
      </c>
      <c r="H333" s="17">
        <v>4</v>
      </c>
      <c r="I333" s="15">
        <v>5858</v>
      </c>
      <c r="J333" s="17">
        <v>2</v>
      </c>
      <c r="K333" s="18">
        <f t="shared" si="25"/>
        <v>10</v>
      </c>
      <c r="L333" s="24">
        <f t="shared" si="26"/>
        <v>0</v>
      </c>
      <c r="M333" s="24">
        <f t="shared" si="27"/>
        <v>10100</v>
      </c>
      <c r="N333" s="24">
        <f t="shared" si="28"/>
        <v>10100</v>
      </c>
      <c r="O333" s="24">
        <f t="shared" si="29"/>
        <v>5050</v>
      </c>
    </row>
    <row r="334" spans="1:15" x14ac:dyDescent="0.25">
      <c r="A334" s="13">
        <v>2961</v>
      </c>
      <c r="B334" s="14" t="s">
        <v>201</v>
      </c>
      <c r="C334" s="15">
        <v>0</v>
      </c>
      <c r="D334" s="16">
        <v>0</v>
      </c>
      <c r="E334" s="15">
        <v>3062.4</v>
      </c>
      <c r="F334" s="16">
        <v>2</v>
      </c>
      <c r="G334" s="15">
        <v>6124.8</v>
      </c>
      <c r="H334" s="17">
        <v>4</v>
      </c>
      <c r="I334" s="15">
        <v>6124.8</v>
      </c>
      <c r="J334" s="17">
        <v>4</v>
      </c>
      <c r="K334" s="18">
        <f t="shared" si="25"/>
        <v>10</v>
      </c>
      <c r="L334" s="24">
        <f t="shared" si="26"/>
        <v>0</v>
      </c>
      <c r="M334" s="24">
        <f t="shared" si="27"/>
        <v>2640.0000000000005</v>
      </c>
      <c r="N334" s="24">
        <f t="shared" si="28"/>
        <v>5280.0000000000009</v>
      </c>
      <c r="O334" s="24">
        <f t="shared" si="29"/>
        <v>5280.0000000000009</v>
      </c>
    </row>
    <row r="335" spans="1:15" x14ac:dyDescent="0.25">
      <c r="A335" s="13">
        <v>2981</v>
      </c>
      <c r="B335" s="14" t="s">
        <v>202</v>
      </c>
      <c r="C335" s="15">
        <v>0</v>
      </c>
      <c r="D335" s="16">
        <v>0</v>
      </c>
      <c r="E335" s="15">
        <v>347.99999999999994</v>
      </c>
      <c r="F335" s="16">
        <v>50</v>
      </c>
      <c r="G335" s="15">
        <v>347.99999999999994</v>
      </c>
      <c r="H335" s="17">
        <v>50</v>
      </c>
      <c r="I335" s="15">
        <v>0</v>
      </c>
      <c r="J335" s="17">
        <v>0</v>
      </c>
      <c r="K335" s="18">
        <f t="shared" si="25"/>
        <v>100</v>
      </c>
      <c r="L335" s="24">
        <f t="shared" si="26"/>
        <v>0</v>
      </c>
      <c r="M335" s="24">
        <f t="shared" si="27"/>
        <v>300</v>
      </c>
      <c r="N335" s="24">
        <f t="shared" si="28"/>
        <v>300</v>
      </c>
      <c r="O335" s="24">
        <f t="shared" si="29"/>
        <v>0</v>
      </c>
    </row>
    <row r="336" spans="1:15" x14ac:dyDescent="0.25">
      <c r="A336" s="13">
        <v>2981</v>
      </c>
      <c r="B336" s="14" t="s">
        <v>203</v>
      </c>
      <c r="C336" s="15">
        <v>0</v>
      </c>
      <c r="D336" s="16">
        <v>0</v>
      </c>
      <c r="E336" s="15">
        <v>463.99999999999994</v>
      </c>
      <c r="F336" s="16">
        <v>50</v>
      </c>
      <c r="G336" s="15">
        <v>463.99999999999994</v>
      </c>
      <c r="H336" s="17">
        <v>50</v>
      </c>
      <c r="I336" s="15">
        <v>0</v>
      </c>
      <c r="J336" s="17">
        <v>0</v>
      </c>
      <c r="K336" s="18">
        <f t="shared" si="25"/>
        <v>100</v>
      </c>
      <c r="L336" s="24">
        <f t="shared" si="26"/>
        <v>0</v>
      </c>
      <c r="M336" s="24">
        <f t="shared" si="27"/>
        <v>400</v>
      </c>
      <c r="N336" s="24">
        <f t="shared" si="28"/>
        <v>400</v>
      </c>
      <c r="O336" s="24">
        <f t="shared" si="29"/>
        <v>0</v>
      </c>
    </row>
    <row r="337" spans="1:15" x14ac:dyDescent="0.25">
      <c r="A337" s="13">
        <v>2981</v>
      </c>
      <c r="B337" s="14" t="s">
        <v>204</v>
      </c>
      <c r="C337" s="15">
        <v>0</v>
      </c>
      <c r="D337" s="16">
        <v>0</v>
      </c>
      <c r="E337" s="15">
        <v>185.6</v>
      </c>
      <c r="F337" s="16">
        <v>20</v>
      </c>
      <c r="G337" s="15">
        <v>139.19999999999999</v>
      </c>
      <c r="H337" s="17">
        <v>15</v>
      </c>
      <c r="I337" s="15">
        <v>139.19999999999999</v>
      </c>
      <c r="J337" s="17">
        <v>15</v>
      </c>
      <c r="K337" s="18">
        <f t="shared" si="25"/>
        <v>50</v>
      </c>
      <c r="L337" s="24">
        <f t="shared" si="26"/>
        <v>0</v>
      </c>
      <c r="M337" s="24">
        <f t="shared" si="27"/>
        <v>160</v>
      </c>
      <c r="N337" s="24">
        <f t="shared" si="28"/>
        <v>120</v>
      </c>
      <c r="O337" s="24">
        <f t="shared" si="29"/>
        <v>120</v>
      </c>
    </row>
    <row r="338" spans="1:15" x14ac:dyDescent="0.25">
      <c r="A338" s="13">
        <v>2961</v>
      </c>
      <c r="B338" s="14" t="s">
        <v>78</v>
      </c>
      <c r="C338" s="15">
        <v>0</v>
      </c>
      <c r="D338" s="16">
        <v>0</v>
      </c>
      <c r="E338" s="15">
        <v>1169.28</v>
      </c>
      <c r="F338" s="16">
        <v>2</v>
      </c>
      <c r="G338" s="15">
        <v>0</v>
      </c>
      <c r="H338" s="17">
        <v>0</v>
      </c>
      <c r="I338" s="15">
        <v>0</v>
      </c>
      <c r="J338" s="17">
        <v>0</v>
      </c>
      <c r="K338" s="18">
        <f t="shared" si="25"/>
        <v>2</v>
      </c>
      <c r="L338" s="24">
        <f t="shared" si="26"/>
        <v>0</v>
      </c>
      <c r="M338" s="24">
        <f t="shared" si="27"/>
        <v>1008</v>
      </c>
      <c r="N338" s="24">
        <f t="shared" si="28"/>
        <v>0</v>
      </c>
      <c r="O338" s="24">
        <f t="shared" si="29"/>
        <v>0</v>
      </c>
    </row>
    <row r="339" spans="1:15" x14ac:dyDescent="0.25">
      <c r="A339" s="13">
        <v>2961</v>
      </c>
      <c r="B339" s="14" t="s">
        <v>79</v>
      </c>
      <c r="C339" s="15">
        <v>0</v>
      </c>
      <c r="D339" s="16">
        <v>0</v>
      </c>
      <c r="E339" s="15">
        <v>3452.16</v>
      </c>
      <c r="F339" s="16">
        <v>8</v>
      </c>
      <c r="G339" s="15">
        <v>3452.16</v>
      </c>
      <c r="H339" s="17">
        <v>8</v>
      </c>
      <c r="I339" s="15">
        <v>1726.08</v>
      </c>
      <c r="J339" s="17">
        <v>4</v>
      </c>
      <c r="K339" s="18">
        <f t="shared" si="25"/>
        <v>20</v>
      </c>
      <c r="L339" s="24">
        <f t="shared" si="26"/>
        <v>0</v>
      </c>
      <c r="M339" s="24">
        <f t="shared" si="27"/>
        <v>2976</v>
      </c>
      <c r="N339" s="24">
        <f t="shared" si="28"/>
        <v>2976</v>
      </c>
      <c r="O339" s="24">
        <f t="shared" si="29"/>
        <v>1488</v>
      </c>
    </row>
    <row r="340" spans="1:15" x14ac:dyDescent="0.25">
      <c r="A340" s="13">
        <v>2961</v>
      </c>
      <c r="B340" s="14" t="s">
        <v>80</v>
      </c>
      <c r="C340" s="15">
        <v>0</v>
      </c>
      <c r="D340" s="16">
        <v>0</v>
      </c>
      <c r="E340" s="15">
        <v>3452.16</v>
      </c>
      <c r="F340" s="16">
        <v>8</v>
      </c>
      <c r="G340" s="15">
        <v>3452.16</v>
      </c>
      <c r="H340" s="17">
        <v>8</v>
      </c>
      <c r="I340" s="15">
        <v>1726.08</v>
      </c>
      <c r="J340" s="17">
        <v>4</v>
      </c>
      <c r="K340" s="18">
        <f t="shared" si="25"/>
        <v>20</v>
      </c>
      <c r="L340" s="24">
        <f t="shared" si="26"/>
        <v>0</v>
      </c>
      <c r="M340" s="24">
        <f t="shared" si="27"/>
        <v>2976</v>
      </c>
      <c r="N340" s="24">
        <f t="shared" si="28"/>
        <v>2976</v>
      </c>
      <c r="O340" s="24">
        <f t="shared" si="29"/>
        <v>1488</v>
      </c>
    </row>
    <row r="341" spans="1:15" x14ac:dyDescent="0.25">
      <c r="A341" s="13">
        <v>2961</v>
      </c>
      <c r="B341" s="14" t="s">
        <v>81</v>
      </c>
      <c r="C341" s="15">
        <v>0</v>
      </c>
      <c r="D341" s="16">
        <v>0</v>
      </c>
      <c r="E341" s="15">
        <v>92.8</v>
      </c>
      <c r="F341" s="16">
        <v>10</v>
      </c>
      <c r="G341" s="15">
        <v>92.8</v>
      </c>
      <c r="H341" s="17">
        <v>10</v>
      </c>
      <c r="I341" s="15">
        <v>92.8</v>
      </c>
      <c r="J341" s="17">
        <v>10</v>
      </c>
      <c r="K341" s="18">
        <f t="shared" si="25"/>
        <v>30</v>
      </c>
      <c r="L341" s="24">
        <f t="shared" si="26"/>
        <v>0</v>
      </c>
      <c r="M341" s="24">
        <f t="shared" si="27"/>
        <v>80</v>
      </c>
      <c r="N341" s="24">
        <f t="shared" si="28"/>
        <v>80</v>
      </c>
      <c r="O341" s="24">
        <f t="shared" si="29"/>
        <v>80</v>
      </c>
    </row>
    <row r="342" spans="1:15" x14ac:dyDescent="0.25">
      <c r="A342" s="13">
        <v>2961</v>
      </c>
      <c r="B342" s="14" t="s">
        <v>82</v>
      </c>
      <c r="C342" s="15">
        <v>0</v>
      </c>
      <c r="D342" s="16">
        <v>0</v>
      </c>
      <c r="E342" s="15">
        <v>92.8</v>
      </c>
      <c r="F342" s="16">
        <v>10</v>
      </c>
      <c r="G342" s="15">
        <v>92.8</v>
      </c>
      <c r="H342" s="17">
        <v>10</v>
      </c>
      <c r="I342" s="15">
        <v>92.8</v>
      </c>
      <c r="J342" s="17">
        <v>10</v>
      </c>
      <c r="K342" s="18">
        <f t="shared" si="25"/>
        <v>30</v>
      </c>
      <c r="L342" s="24">
        <f t="shared" si="26"/>
        <v>0</v>
      </c>
      <c r="M342" s="24">
        <f t="shared" si="27"/>
        <v>80</v>
      </c>
      <c r="N342" s="24">
        <f t="shared" si="28"/>
        <v>80</v>
      </c>
      <c r="O342" s="24">
        <f t="shared" si="29"/>
        <v>80</v>
      </c>
    </row>
    <row r="343" spans="1:15" x14ac:dyDescent="0.25">
      <c r="A343" s="13">
        <v>2961</v>
      </c>
      <c r="B343" s="14" t="s">
        <v>83</v>
      </c>
      <c r="C343" s="15">
        <v>0</v>
      </c>
      <c r="D343" s="16">
        <v>0</v>
      </c>
      <c r="E343" s="15">
        <v>772.56</v>
      </c>
      <c r="F343" s="16">
        <v>2</v>
      </c>
      <c r="G343" s="15">
        <v>772.56</v>
      </c>
      <c r="H343" s="17">
        <v>2</v>
      </c>
      <c r="I343" s="15">
        <v>0</v>
      </c>
      <c r="J343" s="17">
        <v>0</v>
      </c>
      <c r="K343" s="18">
        <f t="shared" si="25"/>
        <v>4</v>
      </c>
      <c r="L343" s="24">
        <f t="shared" si="26"/>
        <v>0</v>
      </c>
      <c r="M343" s="24">
        <f t="shared" si="27"/>
        <v>666</v>
      </c>
      <c r="N343" s="24">
        <f t="shared" si="28"/>
        <v>666</v>
      </c>
      <c r="O343" s="24">
        <f t="shared" si="29"/>
        <v>0</v>
      </c>
    </row>
    <row r="344" spans="1:15" x14ac:dyDescent="0.25">
      <c r="A344" s="13">
        <v>2961</v>
      </c>
      <c r="B344" s="14" t="s">
        <v>84</v>
      </c>
      <c r="C344" s="15">
        <v>0</v>
      </c>
      <c r="D344" s="16">
        <v>0</v>
      </c>
      <c r="E344" s="15">
        <v>174</v>
      </c>
      <c r="F344" s="16">
        <v>15</v>
      </c>
      <c r="G344" s="15">
        <v>232</v>
      </c>
      <c r="H344" s="17">
        <v>20</v>
      </c>
      <c r="I344" s="15">
        <v>174</v>
      </c>
      <c r="J344" s="17">
        <v>15</v>
      </c>
      <c r="K344" s="18">
        <f t="shared" si="25"/>
        <v>50</v>
      </c>
      <c r="L344" s="24">
        <f t="shared" si="26"/>
        <v>0</v>
      </c>
      <c r="M344" s="24">
        <f t="shared" si="27"/>
        <v>150</v>
      </c>
      <c r="N344" s="24">
        <f t="shared" si="28"/>
        <v>200</v>
      </c>
      <c r="O344" s="24">
        <f t="shared" si="29"/>
        <v>150</v>
      </c>
    </row>
    <row r="345" spans="1:15" x14ac:dyDescent="0.25">
      <c r="A345" s="13">
        <v>2981</v>
      </c>
      <c r="B345" s="14" t="s">
        <v>205</v>
      </c>
      <c r="C345" s="15">
        <v>0</v>
      </c>
      <c r="D345" s="16">
        <v>0</v>
      </c>
      <c r="E345" s="15">
        <v>69.599999999999994</v>
      </c>
      <c r="F345" s="16">
        <v>6</v>
      </c>
      <c r="G345" s="15">
        <v>92.8</v>
      </c>
      <c r="H345" s="17">
        <v>8</v>
      </c>
      <c r="I345" s="15">
        <v>69.599999999999994</v>
      </c>
      <c r="J345" s="17">
        <v>6</v>
      </c>
      <c r="K345" s="18">
        <f t="shared" si="25"/>
        <v>20</v>
      </c>
      <c r="L345" s="24">
        <f t="shared" si="26"/>
        <v>0</v>
      </c>
      <c r="M345" s="24">
        <f t="shared" si="27"/>
        <v>60</v>
      </c>
      <c r="N345" s="24">
        <f t="shared" si="28"/>
        <v>80</v>
      </c>
      <c r="O345" s="24">
        <f t="shared" si="29"/>
        <v>60</v>
      </c>
    </row>
    <row r="346" spans="1:15" x14ac:dyDescent="0.25">
      <c r="A346" s="13">
        <v>2981</v>
      </c>
      <c r="B346" s="14" t="s">
        <v>206</v>
      </c>
      <c r="C346" s="15">
        <v>0</v>
      </c>
      <c r="D346" s="16">
        <v>0</v>
      </c>
      <c r="E346" s="15">
        <v>46.4</v>
      </c>
      <c r="F346" s="16">
        <v>2</v>
      </c>
      <c r="G346" s="15">
        <v>92.8</v>
      </c>
      <c r="H346" s="17">
        <v>4</v>
      </c>
      <c r="I346" s="15">
        <v>92.8</v>
      </c>
      <c r="J346" s="17">
        <v>4</v>
      </c>
      <c r="K346" s="18">
        <f t="shared" si="25"/>
        <v>10</v>
      </c>
      <c r="L346" s="24">
        <f t="shared" si="26"/>
        <v>0</v>
      </c>
      <c r="M346" s="24">
        <f t="shared" si="27"/>
        <v>40</v>
      </c>
      <c r="N346" s="24">
        <f t="shared" si="28"/>
        <v>80</v>
      </c>
      <c r="O346" s="24">
        <f t="shared" si="29"/>
        <v>80</v>
      </c>
    </row>
    <row r="347" spans="1:15" x14ac:dyDescent="0.25">
      <c r="A347" s="13">
        <v>2981</v>
      </c>
      <c r="B347" s="14" t="s">
        <v>207</v>
      </c>
      <c r="C347" s="15">
        <v>0</v>
      </c>
      <c r="D347" s="16">
        <v>0</v>
      </c>
      <c r="E347" s="15">
        <v>51.04</v>
      </c>
      <c r="F347" s="16">
        <v>2</v>
      </c>
      <c r="G347" s="15">
        <v>102.08</v>
      </c>
      <c r="H347" s="17">
        <v>4</v>
      </c>
      <c r="I347" s="15">
        <v>102.08</v>
      </c>
      <c r="J347" s="17">
        <v>4</v>
      </c>
      <c r="K347" s="18">
        <f t="shared" si="25"/>
        <v>10</v>
      </c>
      <c r="L347" s="24">
        <f t="shared" si="26"/>
        <v>0</v>
      </c>
      <c r="M347" s="24">
        <f t="shared" si="27"/>
        <v>44</v>
      </c>
      <c r="N347" s="24">
        <f t="shared" si="28"/>
        <v>88</v>
      </c>
      <c r="O347" s="24">
        <f t="shared" si="29"/>
        <v>88</v>
      </c>
    </row>
    <row r="348" spans="1:15" x14ac:dyDescent="0.25">
      <c r="A348" s="13">
        <v>2981</v>
      </c>
      <c r="B348" s="14" t="s">
        <v>208</v>
      </c>
      <c r="C348" s="15">
        <v>0</v>
      </c>
      <c r="D348" s="16">
        <v>0</v>
      </c>
      <c r="E348" s="15">
        <v>57.999999999999993</v>
      </c>
      <c r="F348" s="16">
        <v>2</v>
      </c>
      <c r="G348" s="15">
        <v>115.99999999999999</v>
      </c>
      <c r="H348" s="17">
        <v>4</v>
      </c>
      <c r="I348" s="15">
        <v>115.99999999999999</v>
      </c>
      <c r="J348" s="17">
        <v>4</v>
      </c>
      <c r="K348" s="18">
        <f t="shared" si="25"/>
        <v>10</v>
      </c>
      <c r="L348" s="24">
        <f t="shared" si="26"/>
        <v>0</v>
      </c>
      <c r="M348" s="24">
        <f t="shared" si="27"/>
        <v>50</v>
      </c>
      <c r="N348" s="24">
        <f t="shared" si="28"/>
        <v>100</v>
      </c>
      <c r="O348" s="24">
        <f t="shared" si="29"/>
        <v>100</v>
      </c>
    </row>
    <row r="349" spans="1:15" x14ac:dyDescent="0.25">
      <c r="A349" s="13">
        <v>2981</v>
      </c>
      <c r="B349" s="14" t="s">
        <v>209</v>
      </c>
      <c r="C349" s="15">
        <v>0</v>
      </c>
      <c r="D349" s="16">
        <v>0</v>
      </c>
      <c r="E349" s="15">
        <v>69.599999999999994</v>
      </c>
      <c r="F349" s="16">
        <v>2</v>
      </c>
      <c r="G349" s="15">
        <v>139.19999999999999</v>
      </c>
      <c r="H349" s="17">
        <v>4</v>
      </c>
      <c r="I349" s="15">
        <v>139.19999999999999</v>
      </c>
      <c r="J349" s="17">
        <v>4</v>
      </c>
      <c r="K349" s="18">
        <f t="shared" si="25"/>
        <v>10</v>
      </c>
      <c r="L349" s="24">
        <f t="shared" si="26"/>
        <v>0</v>
      </c>
      <c r="M349" s="24">
        <f t="shared" si="27"/>
        <v>60</v>
      </c>
      <c r="N349" s="24">
        <f t="shared" si="28"/>
        <v>120</v>
      </c>
      <c r="O349" s="24">
        <f t="shared" si="29"/>
        <v>120</v>
      </c>
    </row>
    <row r="350" spans="1:15" x14ac:dyDescent="0.25">
      <c r="A350" s="13">
        <v>2981</v>
      </c>
      <c r="B350" s="14" t="s">
        <v>210</v>
      </c>
      <c r="C350" s="15">
        <v>0</v>
      </c>
      <c r="D350" s="16">
        <v>0</v>
      </c>
      <c r="E350" s="15">
        <v>81.199999999999989</v>
      </c>
      <c r="F350" s="16">
        <v>2</v>
      </c>
      <c r="G350" s="15">
        <v>162.39999999999998</v>
      </c>
      <c r="H350" s="17">
        <v>4</v>
      </c>
      <c r="I350" s="15">
        <v>162.39999999999998</v>
      </c>
      <c r="J350" s="17">
        <v>4</v>
      </c>
      <c r="K350" s="18">
        <f t="shared" si="25"/>
        <v>10</v>
      </c>
      <c r="L350" s="24">
        <f t="shared" si="26"/>
        <v>0</v>
      </c>
      <c r="M350" s="24">
        <f t="shared" si="27"/>
        <v>70</v>
      </c>
      <c r="N350" s="24">
        <f t="shared" si="28"/>
        <v>140</v>
      </c>
      <c r="O350" s="24">
        <f t="shared" si="29"/>
        <v>140</v>
      </c>
    </row>
    <row r="351" spans="1:15" x14ac:dyDescent="0.25">
      <c r="A351" s="13">
        <v>2961</v>
      </c>
      <c r="B351" s="14" t="s">
        <v>276</v>
      </c>
      <c r="C351" s="15">
        <v>0</v>
      </c>
      <c r="D351" s="16">
        <v>0</v>
      </c>
      <c r="E351" s="15">
        <v>941.92</v>
      </c>
      <c r="F351" s="16">
        <v>4</v>
      </c>
      <c r="G351" s="15">
        <v>941.92</v>
      </c>
      <c r="H351" s="17">
        <v>4</v>
      </c>
      <c r="I351" s="15">
        <v>470.96</v>
      </c>
      <c r="J351" s="17">
        <v>2</v>
      </c>
      <c r="K351" s="18">
        <f t="shared" si="25"/>
        <v>10</v>
      </c>
      <c r="L351" s="24">
        <f t="shared" si="26"/>
        <v>0</v>
      </c>
      <c r="M351" s="24">
        <f t="shared" si="27"/>
        <v>812</v>
      </c>
      <c r="N351" s="24">
        <f t="shared" si="28"/>
        <v>812</v>
      </c>
      <c r="O351" s="24">
        <f t="shared" si="29"/>
        <v>406</v>
      </c>
    </row>
    <row r="352" spans="1:15" x14ac:dyDescent="0.25">
      <c r="A352" s="13">
        <v>2981</v>
      </c>
      <c r="B352" s="14" t="s">
        <v>375</v>
      </c>
      <c r="C352" s="15">
        <v>0</v>
      </c>
      <c r="D352" s="16">
        <v>0</v>
      </c>
      <c r="E352" s="15">
        <v>8553.1875</v>
      </c>
      <c r="F352" s="16">
        <v>75</v>
      </c>
      <c r="G352" s="15">
        <v>8553.1875</v>
      </c>
      <c r="H352" s="17">
        <v>75</v>
      </c>
      <c r="I352" s="15">
        <v>5702.1249999999991</v>
      </c>
      <c r="J352" s="17">
        <v>50</v>
      </c>
      <c r="K352" s="18">
        <f t="shared" si="25"/>
        <v>200</v>
      </c>
      <c r="L352" s="24">
        <f t="shared" si="26"/>
        <v>0</v>
      </c>
      <c r="M352" s="24">
        <f t="shared" si="27"/>
        <v>7373.4375000000009</v>
      </c>
      <c r="N352" s="24">
        <f t="shared" si="28"/>
        <v>7373.4375000000009</v>
      </c>
      <c r="O352" s="24">
        <f t="shared" si="29"/>
        <v>4915.625</v>
      </c>
    </row>
    <row r="353" spans="1:15" x14ac:dyDescent="0.25">
      <c r="A353" s="13">
        <v>2981</v>
      </c>
      <c r="B353" s="14" t="s">
        <v>376</v>
      </c>
      <c r="C353" s="15">
        <v>0</v>
      </c>
      <c r="D353" s="16">
        <v>0</v>
      </c>
      <c r="E353" s="15">
        <v>5916</v>
      </c>
      <c r="F353" s="16">
        <v>75</v>
      </c>
      <c r="G353" s="15">
        <v>5916</v>
      </c>
      <c r="H353" s="17">
        <v>75</v>
      </c>
      <c r="I353" s="15">
        <v>3944</v>
      </c>
      <c r="J353" s="17">
        <v>50</v>
      </c>
      <c r="K353" s="18">
        <f t="shared" si="25"/>
        <v>200</v>
      </c>
      <c r="L353" s="24">
        <f t="shared" si="26"/>
        <v>0</v>
      </c>
      <c r="M353" s="24">
        <f t="shared" si="27"/>
        <v>5100</v>
      </c>
      <c r="N353" s="24">
        <f t="shared" si="28"/>
        <v>5100</v>
      </c>
      <c r="O353" s="24">
        <f t="shared" si="29"/>
        <v>3400.0000000000005</v>
      </c>
    </row>
    <row r="354" spans="1:15" ht="19.5" x14ac:dyDescent="0.25">
      <c r="A354" s="13">
        <v>2981</v>
      </c>
      <c r="B354" s="14" t="s">
        <v>377</v>
      </c>
      <c r="C354" s="15">
        <v>0</v>
      </c>
      <c r="D354" s="16">
        <v>0</v>
      </c>
      <c r="E354" s="15">
        <v>406</v>
      </c>
      <c r="F354" s="16">
        <v>1</v>
      </c>
      <c r="G354" s="15">
        <v>812</v>
      </c>
      <c r="H354" s="17">
        <v>2</v>
      </c>
      <c r="I354" s="15">
        <v>812</v>
      </c>
      <c r="J354" s="17">
        <v>2</v>
      </c>
      <c r="K354" s="18">
        <f t="shared" si="25"/>
        <v>5</v>
      </c>
      <c r="L354" s="24">
        <f t="shared" si="26"/>
        <v>0</v>
      </c>
      <c r="M354" s="24">
        <f t="shared" si="27"/>
        <v>350</v>
      </c>
      <c r="N354" s="24">
        <f t="shared" si="28"/>
        <v>700</v>
      </c>
      <c r="O354" s="24">
        <f t="shared" si="29"/>
        <v>700</v>
      </c>
    </row>
    <row r="355" spans="1:15" x14ac:dyDescent="0.25">
      <c r="A355" s="13">
        <v>2961</v>
      </c>
      <c r="B355" s="14" t="s">
        <v>85</v>
      </c>
      <c r="C355" s="15">
        <v>0</v>
      </c>
      <c r="D355" s="16">
        <v>0</v>
      </c>
      <c r="E355" s="15">
        <v>2192.4</v>
      </c>
      <c r="F355" s="16">
        <v>2</v>
      </c>
      <c r="G355" s="15">
        <v>2192.4</v>
      </c>
      <c r="H355" s="17">
        <v>2</v>
      </c>
      <c r="I355" s="15">
        <v>0</v>
      </c>
      <c r="J355" s="17">
        <v>0</v>
      </c>
      <c r="K355" s="18">
        <f t="shared" si="25"/>
        <v>4</v>
      </c>
      <c r="L355" s="24">
        <f t="shared" si="26"/>
        <v>0</v>
      </c>
      <c r="M355" s="24">
        <f t="shared" si="27"/>
        <v>1890.0000000000002</v>
      </c>
      <c r="N355" s="24">
        <f t="shared" si="28"/>
        <v>1890.0000000000002</v>
      </c>
      <c r="O355" s="24">
        <f t="shared" si="29"/>
        <v>0</v>
      </c>
    </row>
    <row r="356" spans="1:15" x14ac:dyDescent="0.25">
      <c r="A356" s="13">
        <v>2961</v>
      </c>
      <c r="B356" s="14" t="s">
        <v>277</v>
      </c>
      <c r="C356" s="15">
        <v>0</v>
      </c>
      <c r="D356" s="16">
        <v>0</v>
      </c>
      <c r="E356" s="15">
        <v>4370.88</v>
      </c>
      <c r="F356" s="16">
        <v>4</v>
      </c>
      <c r="G356" s="15">
        <v>4370.88</v>
      </c>
      <c r="H356" s="17">
        <v>4</v>
      </c>
      <c r="I356" s="15">
        <v>2185.44</v>
      </c>
      <c r="J356" s="17">
        <v>2</v>
      </c>
      <c r="K356" s="18">
        <f t="shared" si="25"/>
        <v>10</v>
      </c>
      <c r="L356" s="24">
        <f t="shared" si="26"/>
        <v>0</v>
      </c>
      <c r="M356" s="24">
        <f t="shared" si="27"/>
        <v>3768.0000000000005</v>
      </c>
      <c r="N356" s="24">
        <f t="shared" si="28"/>
        <v>3768.0000000000005</v>
      </c>
      <c r="O356" s="24">
        <f t="shared" si="29"/>
        <v>1884.0000000000002</v>
      </c>
    </row>
    <row r="357" spans="1:15" x14ac:dyDescent="0.25">
      <c r="A357" s="13">
        <v>2981</v>
      </c>
      <c r="B357" s="14" t="s">
        <v>378</v>
      </c>
      <c r="C357" s="15">
        <v>0</v>
      </c>
      <c r="D357" s="16">
        <v>0</v>
      </c>
      <c r="E357" s="15">
        <v>1217.9999999999998</v>
      </c>
      <c r="F357" s="16">
        <v>75</v>
      </c>
      <c r="G357" s="15">
        <v>1217.9999999999998</v>
      </c>
      <c r="H357" s="17">
        <v>75</v>
      </c>
      <c r="I357" s="15">
        <v>811.99999999999989</v>
      </c>
      <c r="J357" s="17">
        <v>50</v>
      </c>
      <c r="K357" s="18">
        <f t="shared" si="25"/>
        <v>200</v>
      </c>
      <c r="L357" s="24">
        <f t="shared" si="26"/>
        <v>0</v>
      </c>
      <c r="M357" s="24">
        <f t="shared" si="27"/>
        <v>1049.9999999999998</v>
      </c>
      <c r="N357" s="24">
        <f t="shared" si="28"/>
        <v>1049.9999999999998</v>
      </c>
      <c r="O357" s="24">
        <f t="shared" si="29"/>
        <v>700</v>
      </c>
    </row>
    <row r="358" spans="1:15" x14ac:dyDescent="0.25">
      <c r="A358" s="13">
        <v>2981</v>
      </c>
      <c r="B358" s="14" t="s">
        <v>379</v>
      </c>
      <c r="C358" s="15">
        <v>0</v>
      </c>
      <c r="D358" s="16">
        <v>0</v>
      </c>
      <c r="E358" s="15">
        <v>2001</v>
      </c>
      <c r="F358" s="16">
        <v>75</v>
      </c>
      <c r="G358" s="15">
        <v>2001</v>
      </c>
      <c r="H358" s="17">
        <v>75</v>
      </c>
      <c r="I358" s="15">
        <v>1334</v>
      </c>
      <c r="J358" s="17">
        <v>50</v>
      </c>
      <c r="K358" s="18">
        <f t="shared" si="25"/>
        <v>200</v>
      </c>
      <c r="L358" s="24">
        <f t="shared" si="26"/>
        <v>0</v>
      </c>
      <c r="M358" s="24">
        <f t="shared" si="27"/>
        <v>1725.0000000000002</v>
      </c>
      <c r="N358" s="24">
        <f t="shared" si="28"/>
        <v>1725.0000000000002</v>
      </c>
      <c r="O358" s="24">
        <f t="shared" si="29"/>
        <v>1150</v>
      </c>
    </row>
    <row r="359" spans="1:15" x14ac:dyDescent="0.25">
      <c r="A359" s="13">
        <v>2981</v>
      </c>
      <c r="B359" s="14" t="s">
        <v>380</v>
      </c>
      <c r="C359" s="15">
        <v>3848.88</v>
      </c>
      <c r="D359" s="16">
        <v>3</v>
      </c>
      <c r="E359" s="15">
        <v>0</v>
      </c>
      <c r="F359" s="16">
        <v>0</v>
      </c>
      <c r="G359" s="15">
        <v>0</v>
      </c>
      <c r="H359" s="17">
        <v>0</v>
      </c>
      <c r="I359" s="15">
        <v>0</v>
      </c>
      <c r="J359" s="17">
        <v>0</v>
      </c>
      <c r="K359" s="18">
        <f t="shared" si="25"/>
        <v>3</v>
      </c>
      <c r="L359" s="24">
        <f t="shared" si="26"/>
        <v>3318.0000000000005</v>
      </c>
      <c r="M359" s="24">
        <f t="shared" si="27"/>
        <v>0</v>
      </c>
      <c r="N359" s="24">
        <f t="shared" si="28"/>
        <v>0</v>
      </c>
      <c r="O359" s="24">
        <f t="shared" si="29"/>
        <v>0</v>
      </c>
    </row>
    <row r="360" spans="1:15" x14ac:dyDescent="0.25">
      <c r="A360" s="13">
        <v>2981</v>
      </c>
      <c r="B360" s="14" t="s">
        <v>211</v>
      </c>
      <c r="C360" s="15">
        <v>0</v>
      </c>
      <c r="D360" s="16">
        <v>0</v>
      </c>
      <c r="E360" s="15">
        <v>19594.72</v>
      </c>
      <c r="F360" s="16">
        <v>1</v>
      </c>
      <c r="G360" s="15">
        <v>39189.440000000002</v>
      </c>
      <c r="H360" s="17">
        <v>2</v>
      </c>
      <c r="I360" s="15">
        <v>0</v>
      </c>
      <c r="J360" s="17">
        <v>0</v>
      </c>
      <c r="K360" s="18">
        <f t="shared" si="25"/>
        <v>3</v>
      </c>
      <c r="L360" s="24">
        <f t="shared" si="26"/>
        <v>0</v>
      </c>
      <c r="M360" s="24">
        <f t="shared" si="27"/>
        <v>16892.000000000004</v>
      </c>
      <c r="N360" s="24">
        <f t="shared" si="28"/>
        <v>33784.000000000007</v>
      </c>
      <c r="O360" s="24">
        <f t="shared" si="29"/>
        <v>0</v>
      </c>
    </row>
    <row r="361" spans="1:15" x14ac:dyDescent="0.25">
      <c r="A361" s="13">
        <v>2981</v>
      </c>
      <c r="B361" s="14" t="s">
        <v>212</v>
      </c>
      <c r="C361" s="15">
        <v>0</v>
      </c>
      <c r="D361" s="16">
        <v>0</v>
      </c>
      <c r="E361" s="15">
        <v>800.4</v>
      </c>
      <c r="F361" s="16">
        <v>1</v>
      </c>
      <c r="G361" s="15">
        <v>800.4</v>
      </c>
      <c r="H361" s="17">
        <v>1</v>
      </c>
      <c r="I361" s="15">
        <v>0</v>
      </c>
      <c r="J361" s="17">
        <v>0</v>
      </c>
      <c r="K361" s="18">
        <f t="shared" si="25"/>
        <v>2</v>
      </c>
      <c r="L361" s="24">
        <f t="shared" si="26"/>
        <v>0</v>
      </c>
      <c r="M361" s="24">
        <f t="shared" si="27"/>
        <v>690</v>
      </c>
      <c r="N361" s="24">
        <f t="shared" si="28"/>
        <v>690</v>
      </c>
      <c r="O361" s="24">
        <f t="shared" si="29"/>
        <v>0</v>
      </c>
    </row>
    <row r="362" spans="1:15" x14ac:dyDescent="0.25">
      <c r="A362" s="13">
        <v>2981</v>
      </c>
      <c r="B362" s="14" t="s">
        <v>213</v>
      </c>
      <c r="C362" s="15">
        <v>0</v>
      </c>
      <c r="D362" s="16">
        <v>0</v>
      </c>
      <c r="E362" s="15">
        <v>798.07999999999993</v>
      </c>
      <c r="F362" s="16">
        <v>1</v>
      </c>
      <c r="G362" s="15">
        <v>0</v>
      </c>
      <c r="H362" s="17">
        <v>0</v>
      </c>
      <c r="I362" s="15">
        <v>0</v>
      </c>
      <c r="J362" s="17">
        <v>0</v>
      </c>
      <c r="K362" s="18">
        <f t="shared" si="25"/>
        <v>1</v>
      </c>
      <c r="L362" s="24">
        <f t="shared" si="26"/>
        <v>0</v>
      </c>
      <c r="M362" s="24">
        <f t="shared" si="27"/>
        <v>688</v>
      </c>
      <c r="N362" s="24">
        <f t="shared" si="28"/>
        <v>0</v>
      </c>
      <c r="O362" s="24">
        <f t="shared" si="29"/>
        <v>0</v>
      </c>
    </row>
    <row r="363" spans="1:15" x14ac:dyDescent="0.25">
      <c r="A363" s="13">
        <v>2981</v>
      </c>
      <c r="B363" s="14" t="s">
        <v>214</v>
      </c>
      <c r="C363" s="15">
        <v>0</v>
      </c>
      <c r="D363" s="16">
        <v>0</v>
      </c>
      <c r="E363" s="15">
        <v>1013.8399999999999</v>
      </c>
      <c r="F363" s="16">
        <v>2</v>
      </c>
      <c r="G363" s="15">
        <v>2027.6799999999998</v>
      </c>
      <c r="H363" s="17">
        <v>4</v>
      </c>
      <c r="I363" s="15">
        <v>2027.6799999999998</v>
      </c>
      <c r="J363" s="17">
        <v>4</v>
      </c>
      <c r="K363" s="18">
        <f t="shared" si="25"/>
        <v>10</v>
      </c>
      <c r="L363" s="24">
        <f t="shared" si="26"/>
        <v>0</v>
      </c>
      <c r="M363" s="24">
        <f t="shared" si="27"/>
        <v>874</v>
      </c>
      <c r="N363" s="24">
        <f t="shared" si="28"/>
        <v>1748</v>
      </c>
      <c r="O363" s="24">
        <f t="shared" si="29"/>
        <v>1748</v>
      </c>
    </row>
    <row r="364" spans="1:15" x14ac:dyDescent="0.25">
      <c r="A364" s="13">
        <v>2981</v>
      </c>
      <c r="B364" s="14" t="s">
        <v>381</v>
      </c>
      <c r="C364" s="15">
        <v>151.95999999999998</v>
      </c>
      <c r="D364" s="16">
        <v>1</v>
      </c>
      <c r="E364" s="15">
        <v>0</v>
      </c>
      <c r="F364" s="16">
        <v>0</v>
      </c>
      <c r="G364" s="15">
        <v>0</v>
      </c>
      <c r="H364" s="17">
        <v>0</v>
      </c>
      <c r="I364" s="15">
        <v>0</v>
      </c>
      <c r="J364" s="17">
        <v>0</v>
      </c>
      <c r="K364" s="18">
        <f t="shared" si="25"/>
        <v>1</v>
      </c>
      <c r="L364" s="24">
        <f t="shared" si="26"/>
        <v>131</v>
      </c>
      <c r="M364" s="24">
        <f t="shared" si="27"/>
        <v>0</v>
      </c>
      <c r="N364" s="24">
        <f t="shared" si="28"/>
        <v>0</v>
      </c>
      <c r="O364" s="24">
        <f t="shared" si="29"/>
        <v>0</v>
      </c>
    </row>
    <row r="365" spans="1:15" x14ac:dyDescent="0.25">
      <c r="A365" s="13">
        <v>2981</v>
      </c>
      <c r="B365" s="14" t="s">
        <v>215</v>
      </c>
      <c r="C365" s="15">
        <v>0</v>
      </c>
      <c r="D365" s="16">
        <v>0</v>
      </c>
      <c r="E365" s="15">
        <v>4725.84</v>
      </c>
      <c r="F365" s="16">
        <v>1</v>
      </c>
      <c r="G365" s="15">
        <v>14177.52</v>
      </c>
      <c r="H365" s="17">
        <v>3</v>
      </c>
      <c r="I365" s="15">
        <v>0</v>
      </c>
      <c r="J365" s="17">
        <v>0</v>
      </c>
      <c r="K365" s="18">
        <f t="shared" si="25"/>
        <v>4</v>
      </c>
      <c r="L365" s="24">
        <f t="shared" si="26"/>
        <v>0</v>
      </c>
      <c r="M365" s="24">
        <f t="shared" si="27"/>
        <v>4074.0000000000005</v>
      </c>
      <c r="N365" s="24">
        <f t="shared" si="28"/>
        <v>12222.000000000002</v>
      </c>
      <c r="O365" s="24">
        <f t="shared" si="29"/>
        <v>0</v>
      </c>
    </row>
    <row r="366" spans="1:15" x14ac:dyDescent="0.25">
      <c r="A366" s="13">
        <v>2981</v>
      </c>
      <c r="B366" s="14" t="s">
        <v>216</v>
      </c>
      <c r="C366" s="15">
        <v>0</v>
      </c>
      <c r="D366" s="16">
        <v>0</v>
      </c>
      <c r="E366" s="15">
        <v>4877.8</v>
      </c>
      <c r="F366" s="16">
        <v>1</v>
      </c>
      <c r="G366" s="15">
        <v>14633.400000000001</v>
      </c>
      <c r="H366" s="17">
        <v>3</v>
      </c>
      <c r="I366" s="15">
        <v>0</v>
      </c>
      <c r="J366" s="17">
        <v>0</v>
      </c>
      <c r="K366" s="18">
        <f t="shared" si="25"/>
        <v>4</v>
      </c>
      <c r="L366" s="24">
        <f t="shared" si="26"/>
        <v>0</v>
      </c>
      <c r="M366" s="24">
        <f t="shared" si="27"/>
        <v>4205</v>
      </c>
      <c r="N366" s="24">
        <f t="shared" si="28"/>
        <v>12615.000000000002</v>
      </c>
      <c r="O366" s="24">
        <f t="shared" si="29"/>
        <v>0</v>
      </c>
    </row>
    <row r="367" spans="1:15" x14ac:dyDescent="0.25">
      <c r="A367" s="13">
        <v>2981</v>
      </c>
      <c r="B367" s="14" t="s">
        <v>217</v>
      </c>
      <c r="C367" s="15">
        <v>0</v>
      </c>
      <c r="D367" s="16">
        <v>0</v>
      </c>
      <c r="E367" s="15">
        <v>3027.6</v>
      </c>
      <c r="F367" s="16">
        <v>1</v>
      </c>
      <c r="G367" s="15">
        <v>3027.6</v>
      </c>
      <c r="H367" s="17">
        <v>1</v>
      </c>
      <c r="I367" s="15">
        <v>0</v>
      </c>
      <c r="J367" s="17">
        <v>0</v>
      </c>
      <c r="K367" s="18">
        <f t="shared" si="25"/>
        <v>2</v>
      </c>
      <c r="L367" s="24">
        <f t="shared" si="26"/>
        <v>0</v>
      </c>
      <c r="M367" s="24">
        <f t="shared" si="27"/>
        <v>2610</v>
      </c>
      <c r="N367" s="24">
        <f t="shared" si="28"/>
        <v>2610</v>
      </c>
      <c r="O367" s="24">
        <f t="shared" si="29"/>
        <v>0</v>
      </c>
    </row>
    <row r="368" spans="1:15" x14ac:dyDescent="0.25">
      <c r="A368" s="13">
        <v>2981</v>
      </c>
      <c r="B368" s="14" t="s">
        <v>382</v>
      </c>
      <c r="C368" s="15">
        <v>956.72159999999997</v>
      </c>
      <c r="D368" s="16">
        <v>1</v>
      </c>
      <c r="E368" s="15">
        <v>0</v>
      </c>
      <c r="F368" s="16">
        <v>0</v>
      </c>
      <c r="G368" s="15">
        <v>0</v>
      </c>
      <c r="H368" s="17">
        <v>0</v>
      </c>
      <c r="I368" s="15">
        <v>0</v>
      </c>
      <c r="J368" s="17">
        <v>0</v>
      </c>
      <c r="K368" s="18">
        <f t="shared" si="25"/>
        <v>1</v>
      </c>
      <c r="L368" s="24">
        <f t="shared" si="26"/>
        <v>824.76</v>
      </c>
      <c r="M368" s="24">
        <f t="shared" si="27"/>
        <v>0</v>
      </c>
      <c r="N368" s="24">
        <f t="shared" si="28"/>
        <v>0</v>
      </c>
      <c r="O368" s="24">
        <f t="shared" si="29"/>
        <v>0</v>
      </c>
    </row>
    <row r="369" spans="1:15" x14ac:dyDescent="0.25">
      <c r="A369" s="13">
        <v>2981</v>
      </c>
      <c r="B369" s="14" t="s">
        <v>218</v>
      </c>
      <c r="C369" s="15">
        <v>0</v>
      </c>
      <c r="D369" s="16">
        <v>0</v>
      </c>
      <c r="E369" s="15">
        <v>20590</v>
      </c>
      <c r="F369" s="16">
        <v>1</v>
      </c>
      <c r="G369" s="15">
        <v>0</v>
      </c>
      <c r="H369" s="17">
        <v>0</v>
      </c>
      <c r="I369" s="15">
        <v>0</v>
      </c>
      <c r="J369" s="17">
        <v>0</v>
      </c>
      <c r="K369" s="18">
        <f t="shared" si="25"/>
        <v>1</v>
      </c>
      <c r="L369" s="24">
        <f t="shared" si="26"/>
        <v>0</v>
      </c>
      <c r="M369" s="24">
        <f t="shared" si="27"/>
        <v>17750</v>
      </c>
      <c r="N369" s="24">
        <f t="shared" si="28"/>
        <v>0</v>
      </c>
      <c r="O369" s="24">
        <f t="shared" si="29"/>
        <v>0</v>
      </c>
    </row>
    <row r="370" spans="1:15" x14ac:dyDescent="0.25">
      <c r="A370" s="13">
        <v>2981</v>
      </c>
      <c r="B370" s="14" t="s">
        <v>383</v>
      </c>
      <c r="C370" s="15">
        <v>0</v>
      </c>
      <c r="D370" s="16">
        <v>0</v>
      </c>
      <c r="E370" s="15">
        <v>0</v>
      </c>
      <c r="F370" s="16"/>
      <c r="G370" s="15">
        <v>49764</v>
      </c>
      <c r="H370" s="17">
        <v>10</v>
      </c>
      <c r="I370" s="15">
        <v>49764</v>
      </c>
      <c r="J370" s="17">
        <v>10</v>
      </c>
      <c r="K370" s="18">
        <f t="shared" si="25"/>
        <v>20</v>
      </c>
      <c r="L370" s="24">
        <f t="shared" si="26"/>
        <v>0</v>
      </c>
      <c r="M370" s="24">
        <f t="shared" si="27"/>
        <v>0</v>
      </c>
      <c r="N370" s="24">
        <f t="shared" si="28"/>
        <v>42900</v>
      </c>
      <c r="O370" s="24">
        <f t="shared" si="29"/>
        <v>42900</v>
      </c>
    </row>
    <row r="371" spans="1:15" x14ac:dyDescent="0.25">
      <c r="A371" s="13">
        <v>2981</v>
      </c>
      <c r="B371" s="14" t="s">
        <v>384</v>
      </c>
      <c r="C371" s="15">
        <v>0</v>
      </c>
      <c r="D371" s="16">
        <v>0</v>
      </c>
      <c r="E371" s="15">
        <v>0</v>
      </c>
      <c r="F371" s="16">
        <v>0</v>
      </c>
      <c r="G371" s="15">
        <v>1914</v>
      </c>
      <c r="H371" s="17">
        <v>2</v>
      </c>
      <c r="I371" s="15">
        <v>0</v>
      </c>
      <c r="J371" s="17">
        <v>0</v>
      </c>
      <c r="K371" s="18">
        <f t="shared" si="25"/>
        <v>2</v>
      </c>
      <c r="L371" s="24">
        <f t="shared" si="26"/>
        <v>0</v>
      </c>
      <c r="M371" s="24">
        <f t="shared" si="27"/>
        <v>0</v>
      </c>
      <c r="N371" s="24">
        <f t="shared" si="28"/>
        <v>1650</v>
      </c>
      <c r="O371" s="24">
        <f t="shared" si="29"/>
        <v>0</v>
      </c>
    </row>
    <row r="372" spans="1:15" s="21" customFormat="1" ht="12" x14ac:dyDescent="0.2">
      <c r="C372" s="22">
        <f>SUM(C2:C371)</f>
        <v>27970.573599999996</v>
      </c>
      <c r="D372" s="23"/>
      <c r="E372" s="22">
        <f>SUM(E2:E371)</f>
        <v>3731071.1274999985</v>
      </c>
      <c r="G372" s="22">
        <f>SUM(G2:G371)</f>
        <v>4095046.6684999987</v>
      </c>
      <c r="I372" s="22">
        <f>SUM(I2:I371)</f>
        <v>2212560.4259999995</v>
      </c>
    </row>
  </sheetData>
  <autoFilter ref="A1:O372" xr:uid="{00000000-0009-0000-0000-000006000000}">
    <sortState xmlns:xlrd2="http://schemas.microsoft.com/office/spreadsheetml/2017/richdata2" ref="A2:O372">
      <sortCondition sortBy="cellColor" ref="B1:B372" dxfId="6"/>
    </sortState>
  </autoFilter>
  <dataConsolidate/>
  <conditionalFormatting sqref="B1:B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ECO 2</vt:lpstr>
      <vt:lpstr>ECO 3</vt:lpstr>
      <vt:lpstr>Hoja1</vt:lpstr>
      <vt:lpstr>Hoja3</vt:lpstr>
      <vt:lpstr>Hoja2</vt:lpstr>
      <vt:lpstr>AÑO</vt:lpstr>
      <vt:lpstr>precio</vt:lpstr>
      <vt:lpstr>1ER</vt:lpstr>
      <vt:lpstr>'ECO 2'!Títulos_a_imprimir</vt:lpstr>
      <vt:lpstr>'ECO 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Materiales</dc:creator>
  <cp:lastModifiedBy>Gabriela Licita</cp:lastModifiedBy>
  <cp:lastPrinted>2026-07-28T17:00:38Z</cp:lastPrinted>
  <dcterms:created xsi:type="dcterms:W3CDTF">2013-10-02T14:03:17Z</dcterms:created>
  <dcterms:modified xsi:type="dcterms:W3CDTF">2026-08-03T20:27:47Z</dcterms:modified>
</cp:coreProperties>
</file>